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22-0.系統抽換報表留底區\佑安\114年\1140701_農業局\20321-02-01-2\"/>
    </mc:Choice>
  </mc:AlternateContent>
  <xr:revisionPtr revIDLastSave="0" documentId="13_ncr:1_{C1352572-5FC8-47D7-A126-0C260CBEFB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公務統計方案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D37" i="1"/>
  <c r="C37" i="1"/>
  <c r="E37" i="1" s="1"/>
  <c r="B37" i="1"/>
  <c r="I36" i="1"/>
  <c r="D36" i="1"/>
  <c r="C36" i="1"/>
  <c r="E36" i="1" s="1"/>
  <c r="B36" i="1"/>
  <c r="I35" i="1"/>
  <c r="D35" i="1"/>
  <c r="C35" i="1"/>
  <c r="E35" i="1" s="1"/>
  <c r="B35" i="1"/>
  <c r="D34" i="1"/>
  <c r="C34" i="1"/>
  <c r="B34" i="1"/>
  <c r="D33" i="1"/>
  <c r="C33" i="1"/>
  <c r="B33" i="1"/>
  <c r="I32" i="1"/>
  <c r="D32" i="1"/>
  <c r="C32" i="1"/>
  <c r="B32" i="1"/>
  <c r="D31" i="1"/>
  <c r="C31" i="1"/>
  <c r="B31" i="1"/>
  <c r="D30" i="1"/>
  <c r="C30" i="1"/>
  <c r="B30" i="1"/>
  <c r="D29" i="1"/>
  <c r="C29" i="1"/>
  <c r="B29" i="1"/>
  <c r="I28" i="1"/>
  <c r="D28" i="1"/>
  <c r="C28" i="1"/>
  <c r="E28" i="1" s="1"/>
  <c r="B28" i="1"/>
  <c r="I27" i="1"/>
  <c r="D27" i="1"/>
  <c r="C27" i="1"/>
  <c r="E27" i="1" s="1"/>
  <c r="B27" i="1"/>
  <c r="I26" i="1"/>
  <c r="D26" i="1"/>
  <c r="C26" i="1"/>
  <c r="B26" i="1"/>
  <c r="I25" i="1"/>
  <c r="D25" i="1"/>
  <c r="C25" i="1"/>
  <c r="B25" i="1"/>
  <c r="I24" i="1"/>
  <c r="D24" i="1"/>
  <c r="C24" i="1"/>
  <c r="E24" i="1" s="1"/>
  <c r="B24" i="1"/>
  <c r="I23" i="1"/>
  <c r="D23" i="1"/>
  <c r="C23" i="1"/>
  <c r="E23" i="1" s="1"/>
  <c r="B23" i="1"/>
  <c r="I22" i="1"/>
  <c r="D22" i="1"/>
  <c r="C22" i="1"/>
  <c r="E22" i="1" s="1"/>
  <c r="B22" i="1"/>
  <c r="I21" i="1"/>
  <c r="D21" i="1"/>
  <c r="C21" i="1"/>
  <c r="E21" i="1" s="1"/>
  <c r="B21" i="1"/>
  <c r="I20" i="1"/>
  <c r="D20" i="1"/>
  <c r="C20" i="1"/>
  <c r="E20" i="1" s="1"/>
  <c r="B20" i="1"/>
  <c r="D19" i="1"/>
  <c r="C19" i="1"/>
  <c r="B19" i="1"/>
  <c r="I18" i="1"/>
  <c r="D18" i="1"/>
  <c r="C18" i="1"/>
  <c r="B18" i="1"/>
  <c r="I17" i="1"/>
  <c r="D17" i="1"/>
  <c r="C17" i="1"/>
  <c r="E17" i="1" s="1"/>
  <c r="B17" i="1"/>
  <c r="I16" i="1"/>
  <c r="D16" i="1"/>
  <c r="C16" i="1"/>
  <c r="E16" i="1" s="1"/>
  <c r="B16" i="1"/>
  <c r="I15" i="1"/>
  <c r="D15" i="1"/>
  <c r="C15" i="1"/>
  <c r="E15" i="1" s="1"/>
  <c r="B15" i="1"/>
  <c r="I14" i="1"/>
  <c r="D14" i="1"/>
  <c r="C14" i="1"/>
  <c r="E14" i="1" s="1"/>
  <c r="B14" i="1"/>
  <c r="I13" i="1"/>
  <c r="D13" i="1"/>
  <c r="C13" i="1"/>
  <c r="E13" i="1" s="1"/>
  <c r="B13" i="1"/>
  <c r="I12" i="1"/>
  <c r="D12" i="1"/>
  <c r="C12" i="1"/>
  <c r="E12" i="1" s="1"/>
  <c r="B12" i="1"/>
  <c r="I11" i="1"/>
  <c r="D11" i="1"/>
  <c r="C11" i="1"/>
  <c r="E11" i="1" s="1"/>
  <c r="B11" i="1"/>
  <c r="I10" i="1"/>
  <c r="D10" i="1"/>
  <c r="C10" i="1"/>
  <c r="E10" i="1" s="1"/>
  <c r="B10" i="1"/>
  <c r="I9" i="1"/>
  <c r="D9" i="1"/>
  <c r="C9" i="1"/>
  <c r="E9" i="1" s="1"/>
  <c r="B9" i="1"/>
  <c r="V8" i="1"/>
  <c r="U8" i="1"/>
  <c r="T8" i="1"/>
  <c r="S8" i="1"/>
  <c r="R8" i="1"/>
  <c r="Q8" i="1"/>
  <c r="P8" i="1"/>
  <c r="O8" i="1"/>
  <c r="N8" i="1"/>
  <c r="M8" i="1"/>
  <c r="L8" i="1"/>
  <c r="K8" i="1"/>
  <c r="J8" i="1"/>
  <c r="H8" i="1"/>
  <c r="G8" i="1"/>
  <c r="I8" i="1" s="1"/>
  <c r="F8" i="1"/>
  <c r="D8" i="1"/>
  <c r="E18" i="1" l="1"/>
  <c r="B8" i="1"/>
  <c r="E25" i="1"/>
  <c r="E26" i="1"/>
  <c r="E32" i="1"/>
  <c r="C8" i="1"/>
  <c r="E8" i="1" s="1"/>
</calcChain>
</file>

<file path=xl/sharedStrings.xml><?xml version="1.0" encoding="utf-8"?>
<sst xmlns="http://schemas.openxmlformats.org/spreadsheetml/2006/main" count="122" uniqueCount="64">
  <si>
    <t>公開類</t>
  </si>
  <si>
    <t>年     報</t>
  </si>
  <si>
    <t>中華民國113年</t>
  </si>
  <si>
    <t>行 政
區 別</t>
  </si>
  <si>
    <t>總　計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</si>
  <si>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</si>
  <si>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</si>
  <si>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</si>
  <si>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</si>
  <si>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</si>
  <si>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</si>
  <si>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</si>
  <si>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</si>
  <si>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</si>
  <si>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</si>
  <si>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</si>
  <si>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</si>
  <si>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</si>
  <si>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</si>
  <si>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</si>
  <si>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</si>
  <si>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</si>
  <si>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</si>
  <si>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</si>
  <si>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</si>
  <si>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</si>
  <si>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中　區</t>
  </si>
  <si>
    <t>東　區</t>
  </si>
  <si>
    <t>南　區</t>
  </si>
  <si>
    <t>西　區</t>
  </si>
  <si>
    <t>北　區</t>
  </si>
  <si>
    <t>西屯區</t>
  </si>
  <si>
    <t>南屯區</t>
  </si>
  <si>
    <t>北屯區</t>
  </si>
  <si>
    <t>填表</t>
  </si>
  <si>
    <t>資料來源：由本局作物生產科依據農業部農糧署「農情報告資源網」資料彙編。</t>
  </si>
  <si>
    <t>填表說明：本表編製1份，並依統計法規定永久保存，資料透過網際網路上傳至「臺中市公務統計行政管理系統」。</t>
  </si>
  <si>
    <t>次年6月底前填報</t>
  </si>
  <si>
    <t>總　　　　　　　　計</t>
  </si>
  <si>
    <t>種植面積</t>
  </si>
  <si>
    <t>收穫面積</t>
  </si>
  <si>
    <t>產量</t>
  </si>
  <si>
    <t>每公頃
平均產量</t>
  </si>
  <si>
    <t>水　　　　　　　　　　　　　　　　　　　　　稻</t>
  </si>
  <si>
    <t>合　　　　　　　計</t>
  </si>
  <si>
    <t>審核</t>
  </si>
  <si>
    <t>稉稻(蓬萊)</t>
  </si>
  <si>
    <t>硬秈稻(在來)</t>
  </si>
  <si>
    <t xml:space="preserve">  業務主管人員</t>
  </si>
  <si>
    <t xml:space="preserve">  主辦統計人員</t>
  </si>
  <si>
    <t>軟秈稻(秈稻)</t>
  </si>
  <si>
    <t>稉糯稻(圓糯)</t>
  </si>
  <si>
    <t>機關首長</t>
  </si>
  <si>
    <t>秈糯稻(長糯)</t>
  </si>
  <si>
    <t xml:space="preserve">   中華民國114 年06 月27日編製</t>
  </si>
  <si>
    <t>編製機關</t>
  </si>
  <si>
    <t>表   號</t>
  </si>
  <si>
    <t>單位：面積─公頃、產量─糙米公斤　　  每公頃平均產量─糙米公斤</t>
  </si>
  <si>
    <t>　　　　陸　　　稻</t>
  </si>
  <si>
    <t>臺中市政府農業局</t>
  </si>
  <si>
    <t>產  量</t>
  </si>
  <si>
    <t>--</t>
    <phoneticPr fontId="11" type="noConversion"/>
  </si>
  <si>
    <t>　　　   臺中市稻米生產概況</t>
    <phoneticPr fontId="11" type="noConversion"/>
  </si>
  <si>
    <t>20321-02-01-2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</si>
</sst>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2" x14ac:knownFonts="1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4"/>
      <color rgb="FF000000"/>
      <name val="Times New Roman"/>
      <family val="1"/>
    </font>
    <font>
      <sz val="16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sz val="10"/>
      <color rgb="FF000000"/>
      <name val="標楷體"/>
      <family val="4"/>
      <charset val="136"/>
    </font>
    <font>
      <b/>
      <sz val="20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41" fontId="1" fillId="0" borderId="1" xfId="0" applyNumberFormat="1" applyFont="1" applyBorder="1"/>
    <xf numFmtId="41" fontId="1" fillId="0" borderId="1" xfId="0" applyNumberFormat="1" applyFont="1" applyBorder="1" applyAlignment="1">
      <alignment horizontal="left" vertical="center"/>
    </xf>
    <xf numFmtId="41" fontId="1" fillId="0" borderId="3" xfId="0" applyNumberFormat="1" applyFont="1" applyBorder="1" applyAlignment="1">
      <alignment horizontal="center" vertical="center"/>
    </xf>
    <xf numFmtId="41" fontId="1" fillId="0" borderId="5" xfId="0" applyNumberFormat="1" applyFont="1" applyBorder="1" applyAlignment="1">
      <alignment horizontal="center" vertical="center"/>
    </xf>
    <xf numFmtId="41" fontId="1" fillId="0" borderId="6" xfId="0" applyNumberFormat="1" applyFont="1" applyBorder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left"/>
    </xf>
    <xf numFmtId="41" fontId="3" fillId="0" borderId="0" xfId="0" applyNumberFormat="1" applyFont="1"/>
    <xf numFmtId="0" fontId="1" fillId="0" borderId="0" xfId="0" applyFont="1"/>
    <xf numFmtId="41" fontId="1" fillId="0" borderId="8" xfId="0" applyNumberFormat="1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horizontal="center" vertical="center"/>
    </xf>
    <xf numFmtId="43" fontId="4" fillId="0" borderId="10" xfId="0" applyNumberFormat="1" applyFont="1" applyBorder="1" applyAlignment="1">
      <alignment horizontal="right" vertical="center"/>
    </xf>
    <xf numFmtId="43" fontId="4" fillId="0" borderId="8" xfId="0" applyNumberFormat="1" applyFont="1" applyBorder="1" applyAlignment="1">
      <alignment horizontal="right" vertical="center"/>
    </xf>
    <xf numFmtId="43" fontId="4" fillId="0" borderId="9" xfId="0" applyNumberFormat="1" applyFont="1" applyBorder="1" applyAlignment="1">
      <alignment horizontal="right" vertical="center"/>
    </xf>
    <xf numFmtId="41" fontId="3" fillId="0" borderId="2" xfId="0" applyNumberFormat="1" applyFont="1" applyBorder="1"/>
    <xf numFmtId="41" fontId="1" fillId="0" borderId="0" xfId="0" applyNumberFormat="1" applyFont="1" applyAlignment="1">
      <alignment vertical="center"/>
    </xf>
    <xf numFmtId="41" fontId="3" fillId="0" borderId="3" xfId="0" applyNumberFormat="1" applyFont="1" applyBorder="1" applyAlignment="1">
      <alignment vertical="center"/>
    </xf>
    <xf numFmtId="43" fontId="4" fillId="0" borderId="2" xfId="0" applyNumberFormat="1" applyFont="1" applyBorder="1" applyAlignment="1">
      <alignment horizontal="right" vertical="center"/>
    </xf>
    <xf numFmtId="43" fontId="4" fillId="0" borderId="0" xfId="0" applyNumberFormat="1" applyFont="1" applyAlignment="1">
      <alignment horizontal="right" vertical="center"/>
    </xf>
    <xf numFmtId="43" fontId="4" fillId="0" borderId="3" xfId="0" applyNumberFormat="1" applyFont="1" applyBorder="1" applyAlignment="1">
      <alignment horizontal="right" vertical="center"/>
    </xf>
    <xf numFmtId="41" fontId="1" fillId="0" borderId="3" xfId="0" applyNumberFormat="1" applyFont="1" applyBorder="1" applyAlignment="1">
      <alignment vertical="center"/>
    </xf>
    <xf numFmtId="41" fontId="3" fillId="0" borderId="0" xfId="0" applyNumberFormat="1" applyFont="1" applyAlignment="1">
      <alignment horizontal="left"/>
    </xf>
    <xf numFmtId="41" fontId="3" fillId="0" borderId="3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center"/>
    </xf>
    <xf numFmtId="41" fontId="5" fillId="0" borderId="2" xfId="0" applyNumberFormat="1" applyFont="1" applyBorder="1" applyAlignment="1">
      <alignment horizontal="left"/>
    </xf>
    <xf numFmtId="41" fontId="8" fillId="0" borderId="0" xfId="0" applyNumberFormat="1" applyFont="1"/>
    <xf numFmtId="43" fontId="4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/>
    </xf>
    <xf numFmtId="41" fontId="8" fillId="0" borderId="0" xfId="0" applyNumberFormat="1" applyFont="1" applyAlignment="1">
      <alignment horizontal="center"/>
    </xf>
    <xf numFmtId="43" fontId="4" fillId="0" borderId="3" xfId="0" applyNumberFormat="1" applyFont="1" applyBorder="1" applyAlignment="1">
      <alignment horizontal="right"/>
    </xf>
    <xf numFmtId="41" fontId="8" fillId="0" borderId="0" xfId="0" applyNumberFormat="1" applyFont="1" applyAlignment="1">
      <alignment horizontal="left" vertical="top"/>
    </xf>
    <xf numFmtId="41" fontId="1" fillId="0" borderId="6" xfId="0" applyNumberFormat="1" applyFont="1" applyBorder="1" applyAlignment="1">
      <alignment vertical="center"/>
    </xf>
    <xf numFmtId="41" fontId="10" fillId="0" borderId="2" xfId="0" applyNumberFormat="1" applyFont="1" applyBorder="1" applyAlignment="1">
      <alignment horizontal="center"/>
    </xf>
    <xf numFmtId="0" fontId="1" fillId="0" borderId="8" xfId="0" applyFont="1" applyBorder="1"/>
    <xf numFmtId="43" fontId="4" fillId="0" borderId="0" xfId="0" quotePrefix="1" applyNumberFormat="1" applyFont="1" applyAlignment="1">
      <alignment horizontal="right" vertical="center"/>
    </xf>
    <xf numFmtId="41" fontId="4" fillId="0" borderId="1" xfId="0" applyNumberFormat="1" applyFont="1" applyBorder="1" applyAlignment="1">
      <alignment vertical="center" wrapText="1"/>
    </xf>
    <xf numFmtId="41" fontId="1" fillId="0" borderId="4" xfId="0" applyNumberFormat="1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vertical="center"/>
    </xf>
    <xf numFmtId="41" fontId="1" fillId="0" borderId="3" xfId="0" applyNumberFormat="1" applyFont="1" applyBorder="1" applyAlignment="1">
      <alignment horizontal="center" vertical="center"/>
    </xf>
    <xf numFmtId="41" fontId="5" fillId="0" borderId="3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/>
    </xf>
    <xf numFmtId="41" fontId="7" fillId="0" borderId="2" xfId="0" applyNumberFormat="1" applyFont="1" applyBorder="1" applyAlignment="1">
      <alignment horizontal="center"/>
    </xf>
    <xf numFmtId="41" fontId="9" fillId="0" borderId="3" xfId="0" applyNumberFormat="1" applyFont="1" applyBorder="1" applyAlignment="1">
      <alignment horizontal="center" vertical="center"/>
    </xf>
    <xf numFmtId="41" fontId="5" fillId="0" borderId="7" xfId="0" applyNumberFormat="1" applyFont="1" applyBorder="1" applyAlignment="1">
      <alignment horizontal="center" vertical="center"/>
    </xf>
    <xf numFmtId="41" fontId="3" fillId="0" borderId="11" xfId="0" applyNumberFormat="1" applyFont="1" applyBorder="1" applyAlignment="1">
      <alignment horizontal="center" vertical="top" wrapText="1"/>
    </xf>
    <xf numFmtId="41" fontId="10" fillId="0" borderId="11" xfId="0" applyNumberFormat="1" applyFont="1" applyBorder="1" applyAlignment="1">
      <alignment horizontal="center" vertical="top" wrapText="1"/>
    </xf>
    <xf numFmtId="41" fontId="3" fillId="0" borderId="2" xfId="0" applyNumberFormat="1" applyFont="1" applyBorder="1" applyAlignment="1">
      <alignment horizontal="right"/>
    </xf>
    <xf numFmtId="41" fontId="5" fillId="0" borderId="2" xfId="0" applyNumberFormat="1" applyFont="1" applyBorder="1" applyAlignment="1">
      <alignment horizontal="right"/>
    </xf>
    <xf numFmtId="41" fontId="3" fillId="0" borderId="0" xfId="0" applyNumberFormat="1" applyFont="1"/>
    <xf numFmtId="41" fontId="5" fillId="0" borderId="0" xfId="0" applyNumberFormat="1" applyFont="1"/>
    <xf numFmtId="41" fontId="8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left" vertical="top" wrapText="1"/>
    </xf>
    <xf numFmtId="41" fontId="3" fillId="0" borderId="1" xfId="0" applyNumberFormat="1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/>
    </xf>
    <xf numFmtId="41" fontId="4" fillId="0" borderId="12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pane xSplit="1" topLeftCell="B1" activePane="topRight" state="frozen"/>
      <selection activeCell="B1" sqref="B1"/>
      <selection pane="topRight" activeCell="A3" sqref="A3:R3"/>
    </sheetView>
  </sheetViews>
  <sheetFormatPr defaultColWidth="9.28515625" defaultRowHeight="15" x14ac:dyDescent="0.25"/>
  <cols>
    <col min="1" max="1" width="14.42578125" customWidth="1"/>
    <col min="2" max="2" width="13.28515625" customWidth="1"/>
    <col min="3" max="3" width="13.42578125" customWidth="1"/>
    <col min="4" max="4" width="18.42578125" customWidth="1"/>
    <col min="5" max="6" width="13.85546875" customWidth="1"/>
    <col min="7" max="7" width="13.7109375" customWidth="1"/>
    <col min="8" max="8" width="19.28515625" customWidth="1"/>
    <col min="9" max="9" width="14.140625" customWidth="1"/>
    <col min="10" max="10" width="13.28515625" customWidth="1"/>
    <col min="11" max="11" width="19.28515625" customWidth="1"/>
    <col min="12" max="12" width="11.140625" customWidth="1"/>
    <col min="13" max="13" width="13.42578125" customWidth="1"/>
    <col min="14" max="14" width="10.85546875" customWidth="1"/>
    <col min="15" max="15" width="17.5703125" customWidth="1"/>
    <col min="16" max="16" width="11.140625" customWidth="1"/>
    <col min="17" max="17" width="15.140625" customWidth="1"/>
    <col min="18" max="18" width="11.140625" customWidth="1"/>
    <col min="19" max="19" width="14.28515625" customWidth="1"/>
    <col min="20" max="22" width="10.140625" customWidth="1"/>
    <col min="23" max="23" width="10.85546875" customWidth="1"/>
    <col min="24" max="50" width="9.140625" customWidth="1"/>
  </cols>
  <sheetData>
    <row r="1" spans="1:50" ht="24.95" customHeight="1" x14ac:dyDescent="0.3">
      <c r="A1" s="1" t="s">
        <v>0</v>
      </c>
      <c r="B1" s="10"/>
      <c r="C1" s="17"/>
      <c r="D1" s="17"/>
      <c r="E1" s="17"/>
      <c r="F1" s="17"/>
      <c r="G1" s="17"/>
      <c r="H1" s="17"/>
      <c r="I1" s="17"/>
      <c r="J1" s="17"/>
      <c r="K1" s="17"/>
      <c r="L1" s="42"/>
      <c r="M1" s="42"/>
      <c r="N1" s="17"/>
      <c r="O1" s="17"/>
      <c r="P1" s="17"/>
      <c r="Q1" s="17"/>
      <c r="R1" s="17"/>
      <c r="S1" s="33"/>
      <c r="T1" s="43" t="s">
        <v>55</v>
      </c>
      <c r="U1" s="43"/>
      <c r="V1" s="43" t="s">
        <v>59</v>
      </c>
      <c r="W1" s="44"/>
      <c r="X1" s="35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1:50" ht="21.75" customHeight="1" x14ac:dyDescent="0.3">
      <c r="A2" s="2" t="s">
        <v>1</v>
      </c>
      <c r="B2" s="11" t="s">
        <v>37</v>
      </c>
      <c r="C2" s="18"/>
      <c r="D2" s="22"/>
      <c r="E2" s="22"/>
      <c r="F2" s="22"/>
      <c r="G2" s="22"/>
      <c r="H2" s="24"/>
      <c r="I2" s="22"/>
      <c r="J2" s="22"/>
      <c r="K2" s="22"/>
      <c r="L2" s="45"/>
      <c r="M2" s="40"/>
      <c r="N2" s="22"/>
      <c r="O2" s="22"/>
      <c r="P2" s="49"/>
      <c r="Q2" s="41"/>
      <c r="R2" s="41"/>
      <c r="S2" s="50"/>
      <c r="T2" s="43" t="s">
        <v>56</v>
      </c>
      <c r="U2" s="43"/>
      <c r="V2" s="46" t="s">
        <v>63</v>
      </c>
      <c r="W2" s="44"/>
      <c r="X2" s="35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1:50" ht="43.5" customHeight="1" x14ac:dyDescent="0.4">
      <c r="A3" s="47" t="s">
        <v>62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8"/>
      <c r="M3" s="48"/>
      <c r="N3" s="48"/>
      <c r="O3" s="48"/>
      <c r="P3" s="48"/>
      <c r="Q3" s="48"/>
      <c r="R3" s="48"/>
      <c r="S3" s="34"/>
      <c r="T3" s="51" t="s">
        <v>57</v>
      </c>
      <c r="U3" s="52"/>
      <c r="V3" s="52"/>
      <c r="W3" s="52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1:50" ht="21" customHeight="1" x14ac:dyDescent="0.3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1"/>
      <c r="M4" s="41"/>
      <c r="N4" s="41"/>
      <c r="O4" s="41"/>
      <c r="P4" s="41"/>
      <c r="Q4" s="41"/>
      <c r="R4" s="41"/>
      <c r="S4" s="3"/>
      <c r="T4" s="52"/>
      <c r="U4" s="52"/>
      <c r="V4" s="52"/>
      <c r="W4" s="52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spans="1:50" ht="18.75" customHeight="1" x14ac:dyDescent="0.3">
      <c r="A5" s="38" t="s">
        <v>3</v>
      </c>
      <c r="B5" s="39" t="s">
        <v>38</v>
      </c>
      <c r="C5" s="39"/>
      <c r="D5" s="39"/>
      <c r="E5" s="39"/>
      <c r="F5" s="60" t="s">
        <v>43</v>
      </c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39" t="s">
        <v>58</v>
      </c>
      <c r="U5" s="39"/>
      <c r="V5" s="39"/>
      <c r="W5" s="39"/>
      <c r="X5" s="35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1:50" ht="19.5" customHeight="1" x14ac:dyDescent="0.3">
      <c r="A6" s="38"/>
      <c r="B6" s="43" t="s">
        <v>39</v>
      </c>
      <c r="C6" s="43" t="s">
        <v>40</v>
      </c>
      <c r="D6" s="43" t="s">
        <v>41</v>
      </c>
      <c r="E6" s="59" t="s">
        <v>42</v>
      </c>
      <c r="F6" s="43" t="s">
        <v>44</v>
      </c>
      <c r="G6" s="43"/>
      <c r="H6" s="43"/>
      <c r="I6" s="43"/>
      <c r="J6" s="43" t="s">
        <v>46</v>
      </c>
      <c r="K6" s="43"/>
      <c r="L6" s="43" t="s">
        <v>47</v>
      </c>
      <c r="M6" s="43"/>
      <c r="N6" s="43" t="s">
        <v>50</v>
      </c>
      <c r="O6" s="43"/>
      <c r="P6" s="43" t="s">
        <v>51</v>
      </c>
      <c r="Q6" s="43"/>
      <c r="R6" s="43" t="s">
        <v>53</v>
      </c>
      <c r="S6" s="43"/>
      <c r="T6" s="43" t="s">
        <v>39</v>
      </c>
      <c r="U6" s="43" t="s">
        <v>40</v>
      </c>
      <c r="V6" s="43" t="s">
        <v>60</v>
      </c>
      <c r="W6" s="61" t="s">
        <v>42</v>
      </c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spans="1:50" ht="32.25" customHeight="1" x14ac:dyDescent="0.3">
      <c r="A7" s="38"/>
      <c r="B7" s="43"/>
      <c r="C7" s="43"/>
      <c r="D7" s="43"/>
      <c r="E7" s="59"/>
      <c r="F7" s="12" t="s">
        <v>39</v>
      </c>
      <c r="G7" s="12" t="s">
        <v>40</v>
      </c>
      <c r="H7" s="12" t="s">
        <v>41</v>
      </c>
      <c r="I7" s="37" t="s">
        <v>42</v>
      </c>
      <c r="J7" s="12" t="s">
        <v>40</v>
      </c>
      <c r="K7" s="12" t="s">
        <v>41</v>
      </c>
      <c r="L7" s="12" t="s">
        <v>40</v>
      </c>
      <c r="M7" s="12" t="s">
        <v>41</v>
      </c>
      <c r="N7" s="12" t="s">
        <v>40</v>
      </c>
      <c r="O7" s="12" t="s">
        <v>41</v>
      </c>
      <c r="P7" s="12" t="s">
        <v>40</v>
      </c>
      <c r="Q7" s="12" t="s">
        <v>41</v>
      </c>
      <c r="R7" s="12" t="s">
        <v>40</v>
      </c>
      <c r="S7" s="12" t="s">
        <v>41</v>
      </c>
      <c r="T7" s="43"/>
      <c r="U7" s="43"/>
      <c r="V7" s="43"/>
      <c r="W7" s="6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spans="1:50" ht="19.5" customHeight="1" x14ac:dyDescent="0.3">
      <c r="A8" s="4" t="s">
        <v>4</v>
      </c>
      <c r="B8" s="13">
        <f>SUM(B9:B37)</f>
        <v>20974.799999999999</v>
      </c>
      <c r="C8" s="19">
        <f>SUM(C9:C37)</f>
        <v>20974.500000000004</v>
      </c>
      <c r="D8" s="19">
        <f>SUM(D9:D37)</f>
        <v>99368454</v>
      </c>
      <c r="E8" s="19">
        <f t="shared" ref="E8:E37" si="0">IF(C8&lt;&gt;0, D8/C8, 0)</f>
        <v>4737.5839233354782</v>
      </c>
      <c r="F8" s="19">
        <f>SUM(F9:F37)</f>
        <v>20974.799999999999</v>
      </c>
      <c r="G8" s="19">
        <f>SUM(G9:G37)</f>
        <v>20974.500000000004</v>
      </c>
      <c r="H8" s="19">
        <f>SUM(H9:H37)</f>
        <v>99368454</v>
      </c>
      <c r="I8" s="19">
        <f t="shared" ref="I8:I37" si="1">IF(G8&lt;&gt;0, H8/G8, 0)</f>
        <v>4737.5839233354782</v>
      </c>
      <c r="J8" s="19">
        <f t="shared" ref="J8:V8" si="2">SUM(J9:J37)</f>
        <v>20778.840000000007</v>
      </c>
      <c r="K8" s="19">
        <f t="shared" si="2"/>
        <v>98450871</v>
      </c>
      <c r="L8" s="19">
        <f t="shared" si="2"/>
        <v>14.2</v>
      </c>
      <c r="M8" s="19">
        <f t="shared" si="2"/>
        <v>70751</v>
      </c>
      <c r="N8" s="19">
        <f t="shared" si="2"/>
        <v>40.200000000000003</v>
      </c>
      <c r="O8" s="19">
        <f t="shared" si="2"/>
        <v>188720</v>
      </c>
      <c r="P8" s="19">
        <f t="shared" si="2"/>
        <v>137.66</v>
      </c>
      <c r="Q8" s="19">
        <f t="shared" si="2"/>
        <v>638291</v>
      </c>
      <c r="R8" s="19">
        <f t="shared" si="2"/>
        <v>3.6</v>
      </c>
      <c r="S8" s="19">
        <f t="shared" si="2"/>
        <v>19821</v>
      </c>
      <c r="T8" s="19">
        <f t="shared" si="2"/>
        <v>0</v>
      </c>
      <c r="U8" s="19">
        <f t="shared" si="2"/>
        <v>0</v>
      </c>
      <c r="V8" s="19">
        <f t="shared" si="2"/>
        <v>0</v>
      </c>
      <c r="W8" s="36" t="s">
        <v>61</v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spans="1:50" ht="15.75" customHeight="1" x14ac:dyDescent="0.3">
      <c r="A9" s="5" t="s">
        <v>5</v>
      </c>
      <c r="B9" s="14">
        <f t="shared" ref="B9:B37" si="3">SUM(F9, T9)</f>
        <v>208.24</v>
      </c>
      <c r="C9" s="20">
        <f t="shared" ref="C9:C37" si="4">SUM(G9, U9)</f>
        <v>208.24</v>
      </c>
      <c r="D9" s="20">
        <f t="shared" ref="D9:D37" si="5">SUM(H9, V9)</f>
        <v>996514</v>
      </c>
      <c r="E9" s="20">
        <f t="shared" si="0"/>
        <v>4785.4110641567422</v>
      </c>
      <c r="F9" s="20">
        <v>208.24</v>
      </c>
      <c r="G9" s="20">
        <v>208.24</v>
      </c>
      <c r="H9" s="20">
        <v>996514</v>
      </c>
      <c r="I9" s="20">
        <f t="shared" si="1"/>
        <v>4785.4110641567422</v>
      </c>
      <c r="J9" s="20">
        <v>202.24</v>
      </c>
      <c r="K9" s="20">
        <v>964624</v>
      </c>
      <c r="L9" s="20">
        <v>0</v>
      </c>
      <c r="M9" s="20">
        <v>0</v>
      </c>
      <c r="N9" s="20">
        <v>0</v>
      </c>
      <c r="O9" s="20">
        <v>0</v>
      </c>
      <c r="P9" s="20">
        <v>6</v>
      </c>
      <c r="Q9" s="20">
        <v>31890</v>
      </c>
      <c r="R9" s="28">
        <v>0</v>
      </c>
      <c r="S9" s="28">
        <v>0</v>
      </c>
      <c r="T9" s="20">
        <v>0</v>
      </c>
      <c r="U9" s="20">
        <v>0</v>
      </c>
      <c r="V9" s="20">
        <v>0</v>
      </c>
      <c r="W9" s="36" t="s">
        <v>61</v>
      </c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1:50" ht="15.75" customHeight="1" x14ac:dyDescent="0.3">
      <c r="A10" s="5" t="s">
        <v>6</v>
      </c>
      <c r="B10" s="14">
        <f t="shared" si="3"/>
        <v>3.94</v>
      </c>
      <c r="C10" s="20">
        <f t="shared" si="4"/>
        <v>3.94</v>
      </c>
      <c r="D10" s="20">
        <f t="shared" si="5"/>
        <v>18847</v>
      </c>
      <c r="E10" s="20">
        <f t="shared" si="0"/>
        <v>4783.5025380710658</v>
      </c>
      <c r="F10" s="20">
        <v>3.94</v>
      </c>
      <c r="G10" s="20">
        <v>3.94</v>
      </c>
      <c r="H10" s="20">
        <v>18847</v>
      </c>
      <c r="I10" s="20">
        <f t="shared" si="1"/>
        <v>4783.5025380710658</v>
      </c>
      <c r="J10" s="20">
        <v>3.94</v>
      </c>
      <c r="K10" s="20">
        <v>18847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8">
        <v>0</v>
      </c>
      <c r="S10" s="28">
        <v>0</v>
      </c>
      <c r="T10" s="20">
        <v>0</v>
      </c>
      <c r="U10" s="20">
        <v>0</v>
      </c>
      <c r="V10" s="20">
        <v>0</v>
      </c>
      <c r="W10" s="36" t="s">
        <v>61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1:50" ht="15.75" customHeight="1" x14ac:dyDescent="0.3">
      <c r="A11" s="5" t="s">
        <v>7</v>
      </c>
      <c r="B11" s="14">
        <f t="shared" si="3"/>
        <v>3142.59</v>
      </c>
      <c r="C11" s="20">
        <f t="shared" si="4"/>
        <v>3142.59</v>
      </c>
      <c r="D11" s="20">
        <f t="shared" si="5"/>
        <v>13847001</v>
      </c>
      <c r="E11" s="20">
        <f t="shared" si="0"/>
        <v>4406.2384848166639</v>
      </c>
      <c r="F11" s="20">
        <v>3142.59</v>
      </c>
      <c r="G11" s="20">
        <v>3142.59</v>
      </c>
      <c r="H11" s="20">
        <v>13847001</v>
      </c>
      <c r="I11" s="20">
        <f t="shared" si="1"/>
        <v>4406.2384848166639</v>
      </c>
      <c r="J11" s="20">
        <v>3102.59</v>
      </c>
      <c r="K11" s="20">
        <v>13671749</v>
      </c>
      <c r="L11" s="20">
        <v>14.2</v>
      </c>
      <c r="M11" s="20">
        <v>70751</v>
      </c>
      <c r="N11" s="20">
        <v>10.199999999999999</v>
      </c>
      <c r="O11" s="20">
        <v>42294</v>
      </c>
      <c r="P11" s="20">
        <v>12</v>
      </c>
      <c r="Q11" s="20">
        <v>42386</v>
      </c>
      <c r="R11" s="20">
        <v>3.6</v>
      </c>
      <c r="S11" s="20">
        <v>19821</v>
      </c>
      <c r="T11" s="20">
        <v>0</v>
      </c>
      <c r="U11" s="20">
        <v>0</v>
      </c>
      <c r="V11" s="20">
        <v>0</v>
      </c>
      <c r="W11" s="36" t="s">
        <v>61</v>
      </c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1:50" ht="15.75" customHeight="1" x14ac:dyDescent="0.3">
      <c r="A12" s="5" t="s">
        <v>8</v>
      </c>
      <c r="B12" s="14">
        <f t="shared" si="3"/>
        <v>2050.0500000000002</v>
      </c>
      <c r="C12" s="20">
        <f t="shared" si="4"/>
        <v>2050.0500000000002</v>
      </c>
      <c r="D12" s="20">
        <f t="shared" si="5"/>
        <v>8302662</v>
      </c>
      <c r="E12" s="20">
        <f t="shared" si="0"/>
        <v>4049.9802443842827</v>
      </c>
      <c r="F12" s="20">
        <v>2050.0500000000002</v>
      </c>
      <c r="G12" s="20">
        <v>2050.0500000000002</v>
      </c>
      <c r="H12" s="20">
        <v>8302662</v>
      </c>
      <c r="I12" s="20">
        <f t="shared" si="1"/>
        <v>4049.9802443842827</v>
      </c>
      <c r="J12" s="20">
        <v>2043.2</v>
      </c>
      <c r="K12" s="20">
        <v>8275615</v>
      </c>
      <c r="L12" s="20">
        <v>0</v>
      </c>
      <c r="M12" s="20">
        <v>0</v>
      </c>
      <c r="N12" s="20">
        <v>0</v>
      </c>
      <c r="O12" s="20">
        <v>0</v>
      </c>
      <c r="P12" s="20">
        <v>6.85</v>
      </c>
      <c r="Q12" s="20">
        <v>27047</v>
      </c>
      <c r="R12" s="28">
        <v>0</v>
      </c>
      <c r="S12" s="28">
        <v>0</v>
      </c>
      <c r="T12" s="20">
        <v>0</v>
      </c>
      <c r="U12" s="20">
        <v>0</v>
      </c>
      <c r="V12" s="20">
        <v>0</v>
      </c>
      <c r="W12" s="36" t="s">
        <v>61</v>
      </c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1:50" ht="15.75" customHeight="1" x14ac:dyDescent="0.3">
      <c r="A13" s="5" t="s">
        <v>9</v>
      </c>
      <c r="B13" s="14">
        <f t="shared" si="3"/>
        <v>110.91</v>
      </c>
      <c r="C13" s="20">
        <f t="shared" si="4"/>
        <v>110.91</v>
      </c>
      <c r="D13" s="20">
        <f t="shared" si="5"/>
        <v>479222</v>
      </c>
      <c r="E13" s="20">
        <f t="shared" si="0"/>
        <v>4320.8186818140839</v>
      </c>
      <c r="F13" s="20">
        <v>110.91</v>
      </c>
      <c r="G13" s="20">
        <v>110.91</v>
      </c>
      <c r="H13" s="20">
        <v>479222</v>
      </c>
      <c r="I13" s="20">
        <f t="shared" si="1"/>
        <v>4320.8186818140839</v>
      </c>
      <c r="J13" s="20">
        <v>110.91</v>
      </c>
      <c r="K13" s="20">
        <v>479222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8">
        <v>0</v>
      </c>
      <c r="S13" s="28">
        <v>0</v>
      </c>
      <c r="T13" s="20">
        <v>0</v>
      </c>
      <c r="U13" s="20">
        <v>0</v>
      </c>
      <c r="V13" s="20">
        <v>0</v>
      </c>
      <c r="W13" s="36" t="s">
        <v>61</v>
      </c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spans="1:50" ht="15.75" customHeight="1" x14ac:dyDescent="0.3">
      <c r="A14" s="5" t="s">
        <v>10</v>
      </c>
      <c r="B14" s="14">
        <f t="shared" si="3"/>
        <v>670.69</v>
      </c>
      <c r="C14" s="20">
        <f t="shared" si="4"/>
        <v>670.69</v>
      </c>
      <c r="D14" s="20">
        <f t="shared" si="5"/>
        <v>2535045</v>
      </c>
      <c r="E14" s="20">
        <f t="shared" si="0"/>
        <v>3779.7566685055685</v>
      </c>
      <c r="F14" s="20">
        <v>670.69</v>
      </c>
      <c r="G14" s="20">
        <v>670.69</v>
      </c>
      <c r="H14" s="20">
        <v>2535045</v>
      </c>
      <c r="I14" s="20">
        <f t="shared" si="1"/>
        <v>3779.7566685055685</v>
      </c>
      <c r="J14" s="20">
        <v>670.69</v>
      </c>
      <c r="K14" s="20">
        <v>2535045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8">
        <v>0</v>
      </c>
      <c r="S14" s="28">
        <v>0</v>
      </c>
      <c r="T14" s="20">
        <v>0</v>
      </c>
      <c r="U14" s="20">
        <v>0</v>
      </c>
      <c r="V14" s="20">
        <v>0</v>
      </c>
      <c r="W14" s="36" t="s">
        <v>61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1:50" ht="15.75" customHeight="1" x14ac:dyDescent="0.3">
      <c r="A15" s="5" t="s">
        <v>11</v>
      </c>
      <c r="B15" s="14">
        <f t="shared" si="3"/>
        <v>1463.09</v>
      </c>
      <c r="C15" s="20">
        <f t="shared" si="4"/>
        <v>1462.92</v>
      </c>
      <c r="D15" s="20">
        <f t="shared" si="5"/>
        <v>6882137</v>
      </c>
      <c r="E15" s="20">
        <f t="shared" si="0"/>
        <v>4704.3836983567107</v>
      </c>
      <c r="F15" s="20">
        <v>1463.09</v>
      </c>
      <c r="G15" s="20">
        <v>1462.92</v>
      </c>
      <c r="H15" s="20">
        <v>6882137</v>
      </c>
      <c r="I15" s="20">
        <f t="shared" si="1"/>
        <v>4704.3836983567107</v>
      </c>
      <c r="J15" s="20">
        <v>1422.92</v>
      </c>
      <c r="K15" s="20">
        <v>6703060</v>
      </c>
      <c r="L15" s="20">
        <v>0</v>
      </c>
      <c r="M15" s="20">
        <v>0</v>
      </c>
      <c r="N15" s="20">
        <v>0</v>
      </c>
      <c r="O15" s="20">
        <v>0</v>
      </c>
      <c r="P15" s="28">
        <v>40</v>
      </c>
      <c r="Q15" s="28">
        <v>179077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36" t="s">
        <v>61</v>
      </c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1:50" ht="15.75" customHeight="1" x14ac:dyDescent="0.3">
      <c r="A16" s="5" t="s">
        <v>12</v>
      </c>
      <c r="B16" s="14">
        <f t="shared" si="3"/>
        <v>776.16</v>
      </c>
      <c r="C16" s="20">
        <f t="shared" si="4"/>
        <v>776.16</v>
      </c>
      <c r="D16" s="20">
        <f t="shared" si="5"/>
        <v>3793910</v>
      </c>
      <c r="E16" s="20">
        <f t="shared" si="0"/>
        <v>4888.0514326942903</v>
      </c>
      <c r="F16" s="20">
        <v>776.16</v>
      </c>
      <c r="G16" s="20">
        <v>776.16</v>
      </c>
      <c r="H16" s="20">
        <v>3793910</v>
      </c>
      <c r="I16" s="20">
        <f t="shared" si="1"/>
        <v>4888.0514326942903</v>
      </c>
      <c r="J16" s="20">
        <v>757.35</v>
      </c>
      <c r="K16" s="20">
        <v>3708053</v>
      </c>
      <c r="L16" s="20">
        <v>0</v>
      </c>
      <c r="M16" s="20">
        <v>0</v>
      </c>
      <c r="N16" s="20">
        <v>0</v>
      </c>
      <c r="O16" s="20">
        <v>0</v>
      </c>
      <c r="P16" s="28">
        <v>18.809999999999999</v>
      </c>
      <c r="Q16" s="28">
        <v>85857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36" t="s">
        <v>61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1:50" ht="15.75" customHeight="1" x14ac:dyDescent="0.3">
      <c r="A17" s="5" t="s">
        <v>13</v>
      </c>
      <c r="B17" s="14">
        <f t="shared" si="3"/>
        <v>437.52</v>
      </c>
      <c r="C17" s="20">
        <f t="shared" si="4"/>
        <v>437.52</v>
      </c>
      <c r="D17" s="20">
        <f t="shared" si="5"/>
        <v>2192732</v>
      </c>
      <c r="E17" s="20">
        <f t="shared" si="0"/>
        <v>5011.7297494971663</v>
      </c>
      <c r="F17" s="20">
        <v>437.52</v>
      </c>
      <c r="G17" s="20">
        <v>437.52</v>
      </c>
      <c r="H17" s="20">
        <v>2192732</v>
      </c>
      <c r="I17" s="20">
        <f t="shared" si="1"/>
        <v>5011.7297494971663</v>
      </c>
      <c r="J17" s="20">
        <v>437.52</v>
      </c>
      <c r="K17" s="20">
        <v>2192732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36" t="s">
        <v>61</v>
      </c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1:50" ht="15.75" customHeight="1" x14ac:dyDescent="0.3">
      <c r="A18" s="5" t="s">
        <v>14</v>
      </c>
      <c r="B18" s="14">
        <f t="shared" si="3"/>
        <v>883.27</v>
      </c>
      <c r="C18" s="20">
        <f t="shared" si="4"/>
        <v>883.27</v>
      </c>
      <c r="D18" s="20">
        <f t="shared" si="5"/>
        <v>3987516</v>
      </c>
      <c r="E18" s="20">
        <f t="shared" si="0"/>
        <v>4514.4927372151215</v>
      </c>
      <c r="F18" s="20">
        <v>883.27</v>
      </c>
      <c r="G18" s="20">
        <v>883.27</v>
      </c>
      <c r="H18" s="20">
        <v>3987516</v>
      </c>
      <c r="I18" s="20">
        <f t="shared" si="1"/>
        <v>4514.4927372151215</v>
      </c>
      <c r="J18" s="20">
        <v>879.27</v>
      </c>
      <c r="K18" s="20">
        <v>3969046</v>
      </c>
      <c r="L18" s="20">
        <v>0</v>
      </c>
      <c r="M18" s="20">
        <v>0</v>
      </c>
      <c r="N18" s="20">
        <v>0</v>
      </c>
      <c r="O18" s="20">
        <v>0</v>
      </c>
      <c r="P18" s="28">
        <v>4</v>
      </c>
      <c r="Q18" s="28">
        <v>18470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36" t="s">
        <v>61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1:50" ht="15.75" customHeight="1" x14ac:dyDescent="0.3">
      <c r="A19" s="5" t="s">
        <v>15</v>
      </c>
      <c r="B19" s="14">
        <f t="shared" si="3"/>
        <v>0</v>
      </c>
      <c r="C19" s="20">
        <f t="shared" si="4"/>
        <v>0</v>
      </c>
      <c r="D19" s="20">
        <f t="shared" si="5"/>
        <v>0</v>
      </c>
      <c r="E19" s="36" t="s">
        <v>61</v>
      </c>
      <c r="F19" s="20">
        <v>0</v>
      </c>
      <c r="G19" s="20">
        <v>0</v>
      </c>
      <c r="H19" s="20">
        <v>0</v>
      </c>
      <c r="I19" s="36" t="s">
        <v>61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36" t="s">
        <v>61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1:50" ht="15.75" customHeight="1" x14ac:dyDescent="0.3">
      <c r="A20" s="5" t="s">
        <v>16</v>
      </c>
      <c r="B20" s="14">
        <f t="shared" si="3"/>
        <v>0.19</v>
      </c>
      <c r="C20" s="20">
        <f t="shared" si="4"/>
        <v>0.19</v>
      </c>
      <c r="D20" s="20">
        <f t="shared" si="5"/>
        <v>1072</v>
      </c>
      <c r="E20" s="20">
        <f t="shared" si="0"/>
        <v>5642.105263157895</v>
      </c>
      <c r="F20" s="20">
        <v>0.19</v>
      </c>
      <c r="G20" s="20">
        <v>0.19</v>
      </c>
      <c r="H20" s="20">
        <v>1072</v>
      </c>
      <c r="I20" s="20">
        <f t="shared" si="1"/>
        <v>5642.105263157895</v>
      </c>
      <c r="J20" s="20">
        <v>0.19</v>
      </c>
      <c r="K20" s="20">
        <v>1072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36" t="s">
        <v>61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1:50" ht="15.75" customHeight="1" x14ac:dyDescent="0.3">
      <c r="A21" s="5" t="s">
        <v>17</v>
      </c>
      <c r="B21" s="14">
        <f t="shared" si="3"/>
        <v>2226.8000000000002</v>
      </c>
      <c r="C21" s="20">
        <f t="shared" si="4"/>
        <v>2226.8000000000002</v>
      </c>
      <c r="D21" s="20">
        <f t="shared" si="5"/>
        <v>11854605</v>
      </c>
      <c r="E21" s="20">
        <f t="shared" si="0"/>
        <v>5323.6056224178192</v>
      </c>
      <c r="F21" s="20">
        <v>2226.8000000000002</v>
      </c>
      <c r="G21" s="20">
        <v>2226.8000000000002</v>
      </c>
      <c r="H21" s="20">
        <v>11854605</v>
      </c>
      <c r="I21" s="20">
        <f t="shared" si="1"/>
        <v>5323.6056224178192</v>
      </c>
      <c r="J21" s="20">
        <v>2184.8000000000002</v>
      </c>
      <c r="K21" s="20">
        <v>11628454</v>
      </c>
      <c r="L21" s="20">
        <v>0</v>
      </c>
      <c r="M21" s="20">
        <v>0</v>
      </c>
      <c r="N21" s="20">
        <v>0</v>
      </c>
      <c r="O21" s="20">
        <v>0</v>
      </c>
      <c r="P21" s="28">
        <v>42</v>
      </c>
      <c r="Q21" s="28">
        <v>226151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36" t="s">
        <v>61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1:50" ht="15.75" customHeight="1" x14ac:dyDescent="0.3">
      <c r="A22" s="5" t="s">
        <v>18</v>
      </c>
      <c r="B22" s="14">
        <f t="shared" si="3"/>
        <v>2017.79</v>
      </c>
      <c r="C22" s="20">
        <f t="shared" si="4"/>
        <v>2017.79</v>
      </c>
      <c r="D22" s="20">
        <f t="shared" si="5"/>
        <v>8179968</v>
      </c>
      <c r="E22" s="20">
        <f t="shared" si="0"/>
        <v>4053.9243429692883</v>
      </c>
      <c r="F22" s="20">
        <v>2017.79</v>
      </c>
      <c r="G22" s="20">
        <v>2017.79</v>
      </c>
      <c r="H22" s="20">
        <v>8179968</v>
      </c>
      <c r="I22" s="20">
        <f t="shared" si="1"/>
        <v>4053.9243429692883</v>
      </c>
      <c r="J22" s="20">
        <v>1979.79</v>
      </c>
      <c r="K22" s="20">
        <v>8006129</v>
      </c>
      <c r="L22" s="20">
        <v>0</v>
      </c>
      <c r="M22" s="20">
        <v>0</v>
      </c>
      <c r="N22" s="28">
        <v>30</v>
      </c>
      <c r="O22" s="28">
        <v>146426</v>
      </c>
      <c r="P22" s="28">
        <v>8</v>
      </c>
      <c r="Q22" s="28">
        <v>27413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36" t="s">
        <v>61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1:50" ht="15.75" customHeight="1" x14ac:dyDescent="0.3">
      <c r="A23" s="5" t="s">
        <v>19</v>
      </c>
      <c r="B23" s="14">
        <f t="shared" si="3"/>
        <v>1530.3</v>
      </c>
      <c r="C23" s="20">
        <f t="shared" si="4"/>
        <v>1530.3</v>
      </c>
      <c r="D23" s="20">
        <f t="shared" si="5"/>
        <v>8660138</v>
      </c>
      <c r="E23" s="20">
        <f t="shared" si="0"/>
        <v>5659.1112853688819</v>
      </c>
      <c r="F23" s="20">
        <v>1530.3</v>
      </c>
      <c r="G23" s="20">
        <v>1530.3</v>
      </c>
      <c r="H23" s="20">
        <v>8660138</v>
      </c>
      <c r="I23" s="20">
        <f t="shared" si="1"/>
        <v>5659.1112853688819</v>
      </c>
      <c r="J23" s="20">
        <v>1530.3</v>
      </c>
      <c r="K23" s="20">
        <v>8660138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36" t="s">
        <v>61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1:50" ht="15.75" customHeight="1" x14ac:dyDescent="0.3">
      <c r="A24" s="5" t="s">
        <v>20</v>
      </c>
      <c r="B24" s="14">
        <f t="shared" si="3"/>
        <v>677.32</v>
      </c>
      <c r="C24" s="20">
        <f t="shared" si="4"/>
        <v>677.32</v>
      </c>
      <c r="D24" s="20">
        <f t="shared" si="5"/>
        <v>4008771</v>
      </c>
      <c r="E24" s="20">
        <f t="shared" si="0"/>
        <v>5918.5776294808948</v>
      </c>
      <c r="F24" s="20">
        <v>677.32</v>
      </c>
      <c r="G24" s="20">
        <v>677.32</v>
      </c>
      <c r="H24" s="20">
        <v>4008771</v>
      </c>
      <c r="I24" s="20">
        <f t="shared" si="1"/>
        <v>5918.5776294808948</v>
      </c>
      <c r="J24" s="20">
        <v>677.32</v>
      </c>
      <c r="K24" s="20">
        <v>4008771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36" t="s">
        <v>61</v>
      </c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1:50" ht="15.75" customHeight="1" x14ac:dyDescent="0.3">
      <c r="A25" s="5" t="s">
        <v>21</v>
      </c>
      <c r="B25" s="14">
        <f t="shared" si="3"/>
        <v>1490.36</v>
      </c>
      <c r="C25" s="20">
        <f t="shared" si="4"/>
        <v>1490.36</v>
      </c>
      <c r="D25" s="20">
        <f t="shared" si="5"/>
        <v>6799139</v>
      </c>
      <c r="E25" s="20">
        <f t="shared" si="0"/>
        <v>4562.0782898091738</v>
      </c>
      <c r="F25" s="20">
        <v>1490.36</v>
      </c>
      <c r="G25" s="20">
        <v>1490.36</v>
      </c>
      <c r="H25" s="20">
        <v>6799139</v>
      </c>
      <c r="I25" s="20">
        <f t="shared" si="1"/>
        <v>4562.0782898091738</v>
      </c>
      <c r="J25" s="20">
        <v>1490.36</v>
      </c>
      <c r="K25" s="20">
        <v>6799139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36" t="s">
        <v>61</v>
      </c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1:50" ht="19.5" x14ac:dyDescent="0.3">
      <c r="A26" s="5" t="s">
        <v>22</v>
      </c>
      <c r="B26" s="14">
        <f t="shared" si="3"/>
        <v>2128.4899999999998</v>
      </c>
      <c r="C26" s="20">
        <f t="shared" si="4"/>
        <v>2128.4899999999998</v>
      </c>
      <c r="D26" s="20">
        <f t="shared" si="5"/>
        <v>10701234</v>
      </c>
      <c r="E26" s="20">
        <f t="shared" si="0"/>
        <v>5027.6177008113737</v>
      </c>
      <c r="F26" s="20">
        <v>2128.4899999999998</v>
      </c>
      <c r="G26" s="20">
        <v>2128.4899999999998</v>
      </c>
      <c r="H26" s="20">
        <v>10701234</v>
      </c>
      <c r="I26" s="20">
        <f t="shared" si="1"/>
        <v>5027.6177008113737</v>
      </c>
      <c r="J26" s="20">
        <v>2128.4899999999998</v>
      </c>
      <c r="K26" s="20">
        <v>10701234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36" t="s">
        <v>61</v>
      </c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1:50" ht="15.75" customHeight="1" x14ac:dyDescent="0.3">
      <c r="A27" s="5" t="s">
        <v>23</v>
      </c>
      <c r="B27" s="14">
        <f t="shared" si="3"/>
        <v>8.85</v>
      </c>
      <c r="C27" s="20">
        <f t="shared" si="4"/>
        <v>8.85</v>
      </c>
      <c r="D27" s="20">
        <f t="shared" si="5"/>
        <v>46736</v>
      </c>
      <c r="E27" s="20">
        <f t="shared" si="0"/>
        <v>5280.9039548022602</v>
      </c>
      <c r="F27" s="20">
        <v>8.85</v>
      </c>
      <c r="G27" s="20">
        <v>8.85</v>
      </c>
      <c r="H27" s="20">
        <v>46736</v>
      </c>
      <c r="I27" s="20">
        <f t="shared" si="1"/>
        <v>5280.9039548022602</v>
      </c>
      <c r="J27" s="20">
        <v>8.85</v>
      </c>
      <c r="K27" s="20">
        <v>46736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36" t="s">
        <v>61</v>
      </c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1:50" ht="15.75" customHeight="1" x14ac:dyDescent="0.3">
      <c r="A28" s="5" t="s">
        <v>24</v>
      </c>
      <c r="B28" s="14">
        <f t="shared" si="3"/>
        <v>391.58</v>
      </c>
      <c r="C28" s="20">
        <f t="shared" si="4"/>
        <v>391.58</v>
      </c>
      <c r="D28" s="20">
        <f t="shared" si="5"/>
        <v>2303770</v>
      </c>
      <c r="E28" s="20">
        <f t="shared" si="0"/>
        <v>5883.2677869145518</v>
      </c>
      <c r="F28" s="20">
        <v>391.58</v>
      </c>
      <c r="G28" s="20">
        <v>391.58</v>
      </c>
      <c r="H28" s="20">
        <v>2303770</v>
      </c>
      <c r="I28" s="20">
        <f t="shared" si="1"/>
        <v>5883.2677869145518</v>
      </c>
      <c r="J28" s="20">
        <v>391.58</v>
      </c>
      <c r="K28" s="20">
        <v>2303770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36" t="s">
        <v>61</v>
      </c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1:50" ht="15.75" customHeight="1" x14ac:dyDescent="0.3">
      <c r="A29" s="5" t="s">
        <v>25</v>
      </c>
      <c r="B29" s="14">
        <f t="shared" si="3"/>
        <v>0</v>
      </c>
      <c r="C29" s="20">
        <f t="shared" si="4"/>
        <v>0</v>
      </c>
      <c r="D29" s="20">
        <f t="shared" si="5"/>
        <v>0</v>
      </c>
      <c r="E29" s="36" t="s">
        <v>61</v>
      </c>
      <c r="F29" s="20">
        <v>0</v>
      </c>
      <c r="G29" s="20">
        <v>0</v>
      </c>
      <c r="H29" s="20">
        <v>0</v>
      </c>
      <c r="I29" s="36" t="s">
        <v>61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36" t="s">
        <v>61</v>
      </c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1:50" ht="15.75" customHeight="1" x14ac:dyDescent="0.3">
      <c r="A30" s="5" t="s">
        <v>26</v>
      </c>
      <c r="B30" s="14">
        <f t="shared" si="3"/>
        <v>0</v>
      </c>
      <c r="C30" s="20">
        <f t="shared" si="4"/>
        <v>0</v>
      </c>
      <c r="D30" s="20">
        <f t="shared" si="5"/>
        <v>0</v>
      </c>
      <c r="E30" s="36" t="s">
        <v>61</v>
      </c>
      <c r="F30" s="20">
        <v>0</v>
      </c>
      <c r="G30" s="20">
        <v>0</v>
      </c>
      <c r="H30" s="20">
        <v>0</v>
      </c>
      <c r="I30" s="36" t="s">
        <v>61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36" t="s">
        <v>61</v>
      </c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1:50" ht="15.75" customHeight="1" x14ac:dyDescent="0.3">
      <c r="A31" s="5" t="s">
        <v>27</v>
      </c>
      <c r="B31" s="14">
        <f t="shared" si="3"/>
        <v>0</v>
      </c>
      <c r="C31" s="20">
        <f t="shared" si="4"/>
        <v>0</v>
      </c>
      <c r="D31" s="20">
        <f t="shared" si="5"/>
        <v>0</v>
      </c>
      <c r="E31" s="36" t="s">
        <v>61</v>
      </c>
      <c r="F31" s="20">
        <v>0</v>
      </c>
      <c r="G31" s="20">
        <v>0</v>
      </c>
      <c r="H31" s="20">
        <v>0</v>
      </c>
      <c r="I31" s="36" t="s">
        <v>61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36" t="s">
        <v>61</v>
      </c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1:50" ht="15.75" customHeight="1" x14ac:dyDescent="0.3">
      <c r="A32" s="5" t="s">
        <v>28</v>
      </c>
      <c r="B32" s="14">
        <f t="shared" si="3"/>
        <v>0.51</v>
      </c>
      <c r="C32" s="20">
        <f t="shared" si="4"/>
        <v>0.51</v>
      </c>
      <c r="D32" s="20">
        <f t="shared" si="5"/>
        <v>2963</v>
      </c>
      <c r="E32" s="20">
        <f t="shared" si="0"/>
        <v>5809.8039215686276</v>
      </c>
      <c r="F32" s="20">
        <v>0.51</v>
      </c>
      <c r="G32" s="20">
        <v>0.51</v>
      </c>
      <c r="H32" s="20">
        <v>2963</v>
      </c>
      <c r="I32" s="20">
        <f t="shared" si="1"/>
        <v>5809.8039215686276</v>
      </c>
      <c r="J32" s="20">
        <v>0.51</v>
      </c>
      <c r="K32" s="20">
        <v>2963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36" t="s">
        <v>61</v>
      </c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1:50" ht="15.75" customHeight="1" x14ac:dyDescent="0.3">
      <c r="A33" s="5" t="s">
        <v>29</v>
      </c>
      <c r="B33" s="14">
        <f t="shared" si="3"/>
        <v>0</v>
      </c>
      <c r="C33" s="20">
        <f t="shared" si="4"/>
        <v>0</v>
      </c>
      <c r="D33" s="20">
        <f t="shared" si="5"/>
        <v>0</v>
      </c>
      <c r="E33" s="36" t="s">
        <v>61</v>
      </c>
      <c r="F33" s="20">
        <v>0</v>
      </c>
      <c r="G33" s="20">
        <v>0</v>
      </c>
      <c r="H33" s="20">
        <v>0</v>
      </c>
      <c r="I33" s="36" t="s">
        <v>61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36" t="s">
        <v>61</v>
      </c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1:50" ht="15.75" customHeight="1" x14ac:dyDescent="0.3">
      <c r="A34" s="5" t="s">
        <v>30</v>
      </c>
      <c r="B34" s="14">
        <f t="shared" si="3"/>
        <v>0</v>
      </c>
      <c r="C34" s="20">
        <f t="shared" si="4"/>
        <v>0</v>
      </c>
      <c r="D34" s="20">
        <f t="shared" si="5"/>
        <v>0</v>
      </c>
      <c r="E34" s="36" t="s">
        <v>61</v>
      </c>
      <c r="F34" s="20">
        <v>0</v>
      </c>
      <c r="G34" s="20">
        <v>0</v>
      </c>
      <c r="H34" s="20">
        <v>0</v>
      </c>
      <c r="I34" s="36" t="s">
        <v>61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36" t="s">
        <v>61</v>
      </c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1:50" ht="15.75" customHeight="1" x14ac:dyDescent="0.3">
      <c r="A35" s="5" t="s">
        <v>31</v>
      </c>
      <c r="B35" s="14">
        <f t="shared" si="3"/>
        <v>430.83</v>
      </c>
      <c r="C35" s="20">
        <f t="shared" si="4"/>
        <v>430.83</v>
      </c>
      <c r="D35" s="20">
        <f t="shared" si="5"/>
        <v>2060669</v>
      </c>
      <c r="E35" s="20">
        <f t="shared" si="0"/>
        <v>4783.0211452312979</v>
      </c>
      <c r="F35" s="20">
        <v>430.83</v>
      </c>
      <c r="G35" s="20">
        <v>430.83</v>
      </c>
      <c r="H35" s="20">
        <v>2060669</v>
      </c>
      <c r="I35" s="20">
        <f t="shared" si="1"/>
        <v>4783.0211452312979</v>
      </c>
      <c r="J35" s="20">
        <v>430.83</v>
      </c>
      <c r="K35" s="20">
        <v>2060669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36" t="s">
        <v>61</v>
      </c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1:50" ht="15.75" customHeight="1" x14ac:dyDescent="0.3">
      <c r="A36" s="5" t="s">
        <v>32</v>
      </c>
      <c r="B36" s="14">
        <f t="shared" si="3"/>
        <v>292.61</v>
      </c>
      <c r="C36" s="20">
        <f t="shared" si="4"/>
        <v>292.61</v>
      </c>
      <c r="D36" s="20">
        <f t="shared" si="5"/>
        <v>1555387</v>
      </c>
      <c r="E36" s="20">
        <f t="shared" si="0"/>
        <v>5315.5633778749871</v>
      </c>
      <c r="F36" s="20">
        <v>292.61</v>
      </c>
      <c r="G36" s="20">
        <v>292.61</v>
      </c>
      <c r="H36" s="20">
        <v>1555387</v>
      </c>
      <c r="I36" s="20">
        <f t="shared" si="1"/>
        <v>5315.5633778749871</v>
      </c>
      <c r="J36" s="20">
        <v>292.61</v>
      </c>
      <c r="K36" s="20">
        <v>1555387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36" t="s">
        <v>61</v>
      </c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1:50" ht="15.75" customHeight="1" x14ac:dyDescent="0.3">
      <c r="A37" s="6" t="s">
        <v>33</v>
      </c>
      <c r="B37" s="15">
        <f t="shared" si="3"/>
        <v>32.71</v>
      </c>
      <c r="C37" s="21">
        <f t="shared" si="4"/>
        <v>32.58</v>
      </c>
      <c r="D37" s="21">
        <f t="shared" si="5"/>
        <v>158416</v>
      </c>
      <c r="E37" s="21">
        <f t="shared" si="0"/>
        <v>4862.3695518723143</v>
      </c>
      <c r="F37" s="21">
        <v>32.71</v>
      </c>
      <c r="G37" s="21">
        <v>32.58</v>
      </c>
      <c r="H37" s="21">
        <v>158416</v>
      </c>
      <c r="I37" s="21">
        <f t="shared" si="1"/>
        <v>4862.3695518723143</v>
      </c>
      <c r="J37" s="21">
        <v>32.58</v>
      </c>
      <c r="K37" s="21">
        <v>158416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6" t="s">
        <v>61</v>
      </c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spans="1:50" ht="23.25" customHeight="1" x14ac:dyDescent="0.3">
      <c r="A38" s="7" t="s">
        <v>34</v>
      </c>
      <c r="B38" s="16"/>
      <c r="C38" s="16"/>
      <c r="D38" s="16"/>
      <c r="E38" s="7"/>
      <c r="F38" s="7"/>
      <c r="G38" s="7" t="s">
        <v>45</v>
      </c>
      <c r="H38" s="25"/>
      <c r="I38" s="16"/>
      <c r="J38" s="16"/>
      <c r="K38" s="7"/>
      <c r="L38" s="7" t="s">
        <v>48</v>
      </c>
      <c r="M38" s="26"/>
      <c r="N38" s="16"/>
      <c r="O38" s="7"/>
      <c r="P38" s="25" t="s">
        <v>52</v>
      </c>
      <c r="Q38" s="16"/>
      <c r="R38" s="7"/>
      <c r="S38" s="53" t="s">
        <v>54</v>
      </c>
      <c r="T38" s="54"/>
      <c r="U38" s="54"/>
      <c r="V38" s="54"/>
      <c r="W38" s="54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spans="1:50" ht="26.25" customHeight="1" x14ac:dyDescent="0.3">
      <c r="A39" s="8"/>
      <c r="B39" s="8"/>
      <c r="C39" s="8"/>
      <c r="D39" s="8"/>
      <c r="E39" s="23"/>
      <c r="F39" s="23"/>
      <c r="G39" s="8"/>
      <c r="H39" s="8"/>
      <c r="I39" s="8"/>
      <c r="J39" s="8"/>
      <c r="K39" s="23"/>
      <c r="L39" s="23" t="s">
        <v>49</v>
      </c>
      <c r="M39" s="8"/>
      <c r="N39" s="29"/>
      <c r="O39" s="8"/>
      <c r="P39" s="8"/>
      <c r="Q39" s="8"/>
      <c r="R39" s="23"/>
      <c r="S39" s="8"/>
      <c r="T39" s="8"/>
      <c r="U39" s="8"/>
      <c r="V39" s="8"/>
      <c r="W39" s="8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spans="1:50" ht="21" customHeight="1" x14ac:dyDescent="0.3">
      <c r="A40" s="55" t="s">
        <v>35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27"/>
      <c r="N40" s="27"/>
      <c r="O40" s="27"/>
      <c r="P40" s="27"/>
      <c r="Q40" s="30"/>
      <c r="R40" s="32"/>
      <c r="S40" s="27"/>
      <c r="T40" s="57"/>
      <c r="U40" s="57"/>
      <c r="V40" s="57"/>
      <c r="W40" s="27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spans="1:50" ht="36.75" customHeight="1" x14ac:dyDescent="0.3">
      <c r="A41" s="58" t="s">
        <v>36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6"/>
      <c r="O41" s="56"/>
      <c r="P41" s="56"/>
      <c r="Q41" s="56"/>
      <c r="R41" s="56"/>
      <c r="S41" s="56"/>
      <c r="T41" s="56"/>
      <c r="U41" s="56"/>
      <c r="V41" s="56"/>
      <c r="W41" s="27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spans="1:50" ht="19.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spans="1:50" ht="19.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spans="1:50" ht="19.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spans="1:50" ht="19.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spans="1:50" ht="19.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spans="1:50" ht="19.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spans="1:50" ht="19.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spans="1:50" ht="19.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spans="1:50" ht="19.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spans="1:50" ht="19.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spans="1:50" ht="19.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spans="1:50" ht="19.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spans="1:50" ht="19.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spans="1:50" ht="19.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spans="1:50" ht="19.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spans="1:50" ht="19.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spans="1:50" ht="19.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spans="1:50" ht="19.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spans="1:50" ht="19.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spans="1:50" ht="19.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spans="1:50" ht="19.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spans="1:50" ht="19.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spans="1:50" ht="19.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spans="1:50" ht="19.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spans="1:50" ht="19.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spans="1:50" ht="19.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spans="1:50" ht="19.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spans="1:50" ht="19.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spans="1:50" ht="19.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spans="1:50" ht="19.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spans="1:50" ht="19.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spans="1:50" ht="19.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spans="1:50" ht="19.5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spans="1:50" ht="19.5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spans="1:50" ht="19.5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spans="1:50" ht="19.5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spans="1:50" ht="19.5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spans="1:50" ht="19.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spans="1:50" ht="19.5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spans="1:50" ht="19.5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spans="1:50" ht="19.5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spans="1:50" ht="19.5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spans="1:50" ht="19.5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spans="1:50" ht="19.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spans="1:50" ht="19.5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spans="1:50" ht="19.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spans="1:50" ht="19.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spans="1:50" ht="19.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spans="1:50" ht="19.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spans="1:50" ht="19.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spans="1:50" ht="19.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spans="1:50" ht="19.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spans="1:50" ht="19.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spans="1:50" ht="19.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spans="1:50" ht="19.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spans="1:50" ht="19.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spans="1:50" ht="19.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spans="1:50" ht="19.5" customHeigh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spans="1:50" ht="19.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spans="1:50" ht="19.5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spans="1:50" ht="19.5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spans="1:50" ht="19.5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spans="1:50" ht="19.5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spans="1:50" ht="19.5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spans="1:50" ht="19.5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spans="1:50" ht="19.5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spans="1:50" ht="19.5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spans="1:50" ht="19.5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spans="1:50" ht="19.5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spans="1:50" ht="19.5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spans="1:50" ht="19.5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spans="1:50" ht="19.5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spans="1:50" ht="19.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spans="1:50" ht="19.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spans="1:50" ht="19.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spans="1:50" ht="19.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spans="1:50" ht="19.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spans="1:50" ht="19.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spans="1:50" ht="19.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spans="1:50" ht="19.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spans="1:50" ht="19.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spans="1:50" ht="19.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spans="1:50" ht="19.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spans="1:50" ht="19.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spans="1:50" ht="19.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spans="1:50" ht="19.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spans="1:50" ht="19.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spans="1:50" ht="19.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spans="1:50" ht="19.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spans="1:50" ht="19.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spans="1:50" ht="19.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spans="1:50" ht="19.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spans="1:50" ht="19.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spans="1:50" ht="19.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spans="1:50" ht="19.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spans="1:50" ht="19.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spans="1:50" ht="19.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spans="1:50" ht="19.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spans="1:50" ht="19.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spans="1:50" ht="19.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spans="1:50" ht="19.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spans="1:50" ht="19.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spans="1:50" ht="19.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spans="1:50" ht="19.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spans="1:50" ht="19.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spans="1:50" ht="19.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spans="1:50" ht="19.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spans="1:50" ht="19.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spans="1:50" ht="19.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spans="1:50" ht="19.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spans="1:50" ht="19.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spans="1:50" ht="19.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spans="1:50" ht="19.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spans="1:50" ht="19.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spans="1:50" ht="19.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spans="1:50" ht="19.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spans="1:50" ht="19.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spans="1:50" ht="19.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spans="1:50" ht="19.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spans="1:50" ht="19.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spans="1:50" ht="19.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spans="1:50" ht="19.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spans="1:50" ht="19.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spans="1:50" ht="19.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spans="1:50" ht="19.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spans="1:50" ht="19.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spans="1:50" ht="19.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spans="1:50" ht="19.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spans="1:50" ht="19.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spans="1:50" ht="19.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spans="1:50" ht="19.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spans="1:50" ht="19.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spans="1:50" ht="19.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spans="1:50" ht="19.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spans="1:50" ht="19.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spans="1:50" ht="19.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spans="1:50" ht="19.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spans="1:50" ht="19.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spans="1:50" ht="19.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spans="1:50" ht="19.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spans="1:50" ht="19.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spans="1:50" ht="19.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spans="1:50" ht="19.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spans="1:50" ht="19.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spans="1:50" ht="19.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spans="1:50" ht="19.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spans="1:50" ht="19.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spans="1:50" ht="19.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spans="1:50" ht="19.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spans="1:50" ht="19.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spans="1:50" ht="19.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spans="1:50" ht="19.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spans="1:50" ht="19.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spans="1:50" ht="19.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spans="1:50" ht="19.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spans="1:50" ht="19.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spans="1:50" ht="19.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spans="1:50" ht="19.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spans="1:50" ht="19.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 count="33">
    <mergeCell ref="F6:I6"/>
    <mergeCell ref="J6:K6"/>
    <mergeCell ref="L6:M6"/>
    <mergeCell ref="S38:W38"/>
    <mergeCell ref="A40:L40"/>
    <mergeCell ref="T40:V40"/>
    <mergeCell ref="N41:V41"/>
    <mergeCell ref="A41:M41"/>
    <mergeCell ref="L1:M1"/>
    <mergeCell ref="V1:W1"/>
    <mergeCell ref="L2:M2"/>
    <mergeCell ref="V2:W2"/>
    <mergeCell ref="A3:R3"/>
    <mergeCell ref="P2:S2"/>
    <mergeCell ref="T3:W4"/>
    <mergeCell ref="T1:U1"/>
    <mergeCell ref="T2:U2"/>
    <mergeCell ref="W6:W7"/>
    <mergeCell ref="A5:A7"/>
    <mergeCell ref="B5:E5"/>
    <mergeCell ref="T5:W5"/>
    <mergeCell ref="A4:R4"/>
    <mergeCell ref="B6:B7"/>
    <mergeCell ref="D6:D7"/>
    <mergeCell ref="E6:E7"/>
    <mergeCell ref="U6:U7"/>
    <mergeCell ref="V6:V7"/>
    <mergeCell ref="R6:S6"/>
    <mergeCell ref="N6:O6"/>
    <mergeCell ref="P6:Q6"/>
    <mergeCell ref="F5:S5"/>
    <mergeCell ref="C6:C7"/>
    <mergeCell ref="T6:T7"/>
  </mergeCells>
  <phoneticPr fontId="1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公務統計方案用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徐筱懿</dc:creator>
  <cp:lastModifiedBy>主計處第三科</cp:lastModifiedBy>
  <dcterms:created xsi:type="dcterms:W3CDTF">2025-07-01T08:22:07Z</dcterms:created>
  <dcterms:modified xsi:type="dcterms:W3CDTF">2025-07-03T06:01:26Z</dcterms:modified>
</cp:coreProperties>
</file>