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<sst xmlns="http://schemas.openxmlformats.org/spreadsheetml/2006/main" count="71">
  <si>
    <t>公 開 類</t>
  </si>
  <si>
    <t>月    報</t>
  </si>
  <si>
    <t>臺中市歲出用途別-資本門月報表（當年度）(修正表)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</si>
  <si>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</si>
  <si>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</si>
  <si>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</si>
  <si>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</si>
  <si>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</si>
  <si>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</si>
  <si>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</si>
  <si>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</si>
  <si>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</si>
  <si>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</si>
  <si>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</si>
  <si>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</si>
  <si>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</si>
  <si>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</si>
  <si>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</si>
  <si>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</si>
  <si>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</si>
  <si>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</si>
  <si>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</si>
  <si>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</si>
  <si>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</si>
  <si>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</si>
  <si>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</si>
  <si>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</si>
  <si>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</si>
  <si>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</si>
  <si>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</si>
  <si>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</si>
  <si>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中華民國112年12月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</si>
  <si>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</si>
  <si>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</si>
  <si>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</si>
  <si>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</si>
  <si>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</si>
  <si>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</si>
  <si>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</si>
  <si>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</si>
  <si>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</si>
  <si>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</si>
  <si>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</si>
  <si>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</si>
  <si>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</si>
  <si>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</si>
  <si>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</si>
  <si>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</si>
  <si>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</si>
  <si>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</si>
  <si>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臺中市歲出用途別-資本門月報表（當年度）（續1）(修正表)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</si>
  <si>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</si>
  <si>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</si>
  <si>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</si>
  <si>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</si>
  <si>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</si>
  <si>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</si>
  <si>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</si>
  <si>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</si>
  <si>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</si>
  <si>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臺中市歲出用途別-資本門月報表（以前年度）（續2）(修正表)</t>
  </si>
  <si>
    <t>臺中市歲出用途別-資本門月報表（以前年度）（續3完）(修正表)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</si>
  <si>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</si>
  <si>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</si>
  <si>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</si>
  <si>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修正原因：配合機關帳務調整，修正報表。</t>
  </si>
  <si>
    <t>審核</t>
  </si>
  <si>
    <t>業務主管人員</t>
  </si>
  <si>
    <t>主辦統計人員</t>
  </si>
  <si>
    <t>中華民國113年3月25日編製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</si>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</sst>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0" xfId="0" applyNumberFormat="true" applyFont="true"/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3" sqref="AN43:AN43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49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6"/>
      <c r="BK1" s="66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49"/>
      <c r="AZ2" s="48"/>
      <c r="BA2" s="48"/>
      <c r="BB2" s="6"/>
      <c r="BC2" s="56"/>
      <c r="BD2" s="56"/>
      <c r="BE2" s="56"/>
      <c r="BF2" s="58"/>
      <c r="BG2" s="61"/>
      <c r="BH2" s="61"/>
      <c r="BI2" s="62"/>
      <c r="BJ2" s="66"/>
      <c r="BK2" s="66"/>
      <c r="BL2" s="9"/>
      <c r="BM2" s="61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3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1"/>
      <c r="AZ5" s="51"/>
      <c r="BA5" s="4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1"/>
      <c r="AZ6" s="51"/>
      <c r="BA6" s="49"/>
      <c r="BB6" s="9"/>
      <c r="BC6" s="57"/>
      <c r="BD6" s="57"/>
      <c r="BE6" s="57"/>
      <c r="BF6" s="57"/>
      <c r="BG6" s="57"/>
      <c r="BH6" s="9"/>
      <c r="BI6" s="36"/>
      <c r="BJ6" s="57"/>
      <c r="BK6" s="57"/>
      <c r="BL6" s="57"/>
      <c r="BM6" s="57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1"/>
      <c r="AZ7" s="51"/>
      <c r="BA7" s="49"/>
      <c r="BB7" s="9"/>
      <c r="BC7" s="57"/>
      <c r="BD7" s="57"/>
      <c r="BE7" s="57"/>
      <c r="BF7" s="57"/>
      <c r="BG7" s="57"/>
      <c r="BH7" s="9"/>
      <c r="BI7" s="36"/>
      <c r="BJ7" s="57"/>
      <c r="BK7" s="57"/>
      <c r="BL7" s="57"/>
      <c r="BM7" s="57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1"/>
      <c r="AZ8" s="51"/>
      <c r="BA8" s="49"/>
      <c r="BB8" s="9"/>
      <c r="BC8" s="57"/>
      <c r="BD8" s="57"/>
      <c r="BE8" s="57"/>
      <c r="BF8" s="57"/>
      <c r="BG8" s="57"/>
      <c r="BH8" s="9"/>
      <c r="BI8" s="36"/>
      <c r="BJ8" s="57"/>
      <c r="BK8" s="57"/>
      <c r="BL8" s="57"/>
      <c r="BM8" s="57"/>
    </row>
    <row r="9" ht="23.7" customHeight="true">
      <c r="A9" s="5" t="s">
        <v>4</v>
      </c>
      <c r="B9" s="16"/>
      <c r="C9" s="26" t="n">
        <f>D9+E9+F9+R9</f>
        <v>5747051221</v>
      </c>
      <c r="D9" s="29" t="n">
        <f>SUM(D10:D34)</f>
        <v>0</v>
      </c>
      <c r="E9" s="29" t="n">
        <f>SUM(E10:E34)</f>
        <v>984801</v>
      </c>
      <c r="F9" s="29" t="n">
        <f>SUM(G9:N9)+Q9</f>
        <v>4760148718</v>
      </c>
      <c r="G9" s="29" t="n">
        <f>SUM(G10:G34)</f>
        <v>565197879</v>
      </c>
      <c r="H9" s="29" t="n">
        <f>SUM(H10:H34)</f>
        <v>718259249</v>
      </c>
      <c r="I9" s="29" t="n">
        <f>SUM(I10:I34)</f>
        <v>2655847698</v>
      </c>
      <c r="J9" s="29" t="n">
        <f>SUM(J10:J34)</f>
        <v>27645602</v>
      </c>
      <c r="K9" s="29" t="n">
        <f>SUM(K10:K34)</f>
        <v>136634333</v>
      </c>
      <c r="L9" s="29" t="n">
        <f>SUM(L10:L34)</f>
        <v>90822602</v>
      </c>
      <c r="M9" s="29" t="n">
        <f>SUM(M10:M34)</f>
        <v>139599560</v>
      </c>
      <c r="N9" s="29" t="n">
        <f>SUM(N10:N34)</f>
        <v>0</v>
      </c>
      <c r="O9" s="5" t="s">
        <v>4</v>
      </c>
      <c r="P9" s="16"/>
      <c r="Q9" s="26" t="n">
        <f>SUM(Q10:Q34)</f>
        <v>426141795</v>
      </c>
      <c r="R9" s="29" t="n">
        <f>SUM(S9:Y9)</f>
        <v>985917702</v>
      </c>
      <c r="S9" s="29" t="n">
        <f>SUM(S10:S34)</f>
        <v>3674398</v>
      </c>
      <c r="T9" s="29" t="n">
        <f>SUM(T10:T34)</f>
        <v>6995642</v>
      </c>
      <c r="U9" s="29" t="n">
        <f>SUM(U10:U34)</f>
        <v>113557623</v>
      </c>
      <c r="V9" s="29" t="n">
        <f>SUM(V10:V34)</f>
        <v>858334106</v>
      </c>
      <c r="W9" s="29" t="n">
        <f>SUM(W10:W34)</f>
        <v>849243</v>
      </c>
      <c r="X9" s="29" t="n">
        <f>SUM(X10:X34)</f>
        <v>0</v>
      </c>
      <c r="Y9" s="29" t="n">
        <f>SUM(Y10:Y34)</f>
        <v>2506690</v>
      </c>
      <c r="Z9" s="5" t="s">
        <v>4</v>
      </c>
      <c r="AA9" s="16"/>
      <c r="AB9" s="26" t="n">
        <f>AC9+AD9+AE9+AQ9</f>
        <v>1788968297</v>
      </c>
      <c r="AC9" s="29" t="n">
        <f>SUM(AC10:AC34)</f>
        <v>0</v>
      </c>
      <c r="AD9" s="29" t="n">
        <f>SUM(AD10:AD34)</f>
        <v>0</v>
      </c>
      <c r="AE9" s="29" t="n">
        <f>SUM(AF9:AM9)+AP9</f>
        <v>1647392230</v>
      </c>
      <c r="AF9" s="29" t="n">
        <f>SUM(AF10:AF34)</f>
        <v>43894671</v>
      </c>
      <c r="AG9" s="29" t="n">
        <f>SUM(AG10:AG34)</f>
        <v>622799313</v>
      </c>
      <c r="AH9" s="29" t="n">
        <f>SUM(AH10:AH34)</f>
        <v>960642932</v>
      </c>
      <c r="AI9" s="29" t="n">
        <f>SUM(AI10:AI34)</f>
        <v>591000</v>
      </c>
      <c r="AJ9" s="29" t="n">
        <f>SUM(AJ10:AJ34)</f>
        <v>0</v>
      </c>
      <c r="AK9" s="29" t="n">
        <f>SUM(AK10:AK34)</f>
        <v>511053</v>
      </c>
      <c r="AL9" s="29" t="n">
        <f>SUM(AL10:AL34)</f>
        <v>18953261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141576067</v>
      </c>
      <c r="AR9" s="29" t="n">
        <f>SUM(AR10:AR34)</f>
        <v>354039</v>
      </c>
      <c r="AS9" s="29" t="n">
        <f>SUM(AS10:AS34)</f>
        <v>44243924</v>
      </c>
      <c r="AT9" s="29" t="n">
        <f>SUM(AT10:AT34)</f>
        <v>85036916</v>
      </c>
      <c r="AU9" s="29" t="n">
        <f>SUM(AU10:AU34)</f>
        <v>5490880</v>
      </c>
      <c r="AV9" s="29" t="n">
        <f>SUM(AV10:AV34)</f>
        <v>0</v>
      </c>
      <c r="AW9" s="29" t="n">
        <f>SUM(AW10:AW34)</f>
        <v>0</v>
      </c>
      <c r="AX9" s="29" t="n">
        <f>SUM(AX10:AX34)</f>
        <v>6450308</v>
      </c>
      <c r="AY9" s="52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</row>
    <row r="10" ht="23.7" customHeight="true">
      <c r="A10" s="6" t="s">
        <v>5</v>
      </c>
      <c r="B10" s="17"/>
      <c r="C10" s="27" t="n">
        <f>D10+E10+F10+R10</f>
        <v>531325</v>
      </c>
      <c r="D10" s="30" t="n">
        <v>0</v>
      </c>
      <c r="E10" s="30" t="n">
        <v>0</v>
      </c>
      <c r="F10" s="30" t="n">
        <f>SUM(G10:N10)+Q10</f>
        <v>531325</v>
      </c>
      <c r="G10" s="30" t="n">
        <v>0</v>
      </c>
      <c r="H10" s="30" t="n">
        <v>0</v>
      </c>
      <c r="I10" s="30" t="n">
        <v>0</v>
      </c>
      <c r="J10" s="30" t="n">
        <v>16825</v>
      </c>
      <c r="K10" s="30" t="n">
        <v>0</v>
      </c>
      <c r="L10" s="30" t="n">
        <v>0</v>
      </c>
      <c r="M10" s="30" t="n">
        <v>514500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2"/>
      <c r="AZ10" s="48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</row>
    <row r="11" ht="23.7" customHeight="true">
      <c r="A11" s="6" t="s">
        <v>6</v>
      </c>
      <c r="B11" s="17"/>
      <c r="C11" s="27" t="n">
        <f>D11+E11+F11+R11</f>
        <v>374216376</v>
      </c>
      <c r="D11" s="30" t="n">
        <v>0</v>
      </c>
      <c r="E11" s="30" t="n">
        <v>0</v>
      </c>
      <c r="F11" s="30" t="n">
        <f>SUM(G11:N11)+Q11</f>
        <v>367117309</v>
      </c>
      <c r="G11" s="30" t="n">
        <v>0</v>
      </c>
      <c r="H11" s="30" t="n">
        <v>66652445</v>
      </c>
      <c r="I11" s="30" t="n">
        <v>280408234</v>
      </c>
      <c r="J11" s="30" t="n">
        <v>2889764</v>
      </c>
      <c r="K11" s="30" t="n">
        <v>6561005</v>
      </c>
      <c r="L11" s="30" t="n">
        <v>1189659</v>
      </c>
      <c r="M11" s="30" t="n">
        <v>9416202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7099067</v>
      </c>
      <c r="S11" s="30" t="n">
        <v>0</v>
      </c>
      <c r="T11" s="30" t="n">
        <v>7034067</v>
      </c>
      <c r="U11" s="30" t="n">
        <v>0</v>
      </c>
      <c r="V11" s="30" t="n">
        <v>65000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83426489</v>
      </c>
      <c r="AC11" s="30" t="n">
        <v>0</v>
      </c>
      <c r="AD11" s="30" t="n">
        <v>0</v>
      </c>
      <c r="AE11" s="30" t="n">
        <f>SUM(AF11:AM11)+AP11</f>
        <v>64819088</v>
      </c>
      <c r="AF11" s="30" t="n">
        <v>0</v>
      </c>
      <c r="AG11" s="30" t="n">
        <v>62846630</v>
      </c>
      <c r="AH11" s="30" t="n">
        <v>1381458</v>
      </c>
      <c r="AI11" s="30" t="n">
        <v>591000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18607401</v>
      </c>
      <c r="AR11" s="30" t="n">
        <v>0</v>
      </c>
      <c r="AS11" s="30" t="n">
        <v>18607401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3"/>
      <c r="AZ11" s="48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</row>
    <row r="12" ht="23.7" customHeight="true">
      <c r="A12" s="6" t="s">
        <v>7</v>
      </c>
      <c r="B12" s="18"/>
      <c r="C12" s="27" t="n">
        <f>D12+E12+F12+R12</f>
        <v>95686713</v>
      </c>
      <c r="D12" s="30" t="n">
        <v>0</v>
      </c>
      <c r="E12" s="30" t="n">
        <v>0</v>
      </c>
      <c r="F12" s="30" t="n">
        <f>SUM(G12:N12)+Q12</f>
        <v>91767315</v>
      </c>
      <c r="G12" s="30" t="n">
        <v>0</v>
      </c>
      <c r="H12" s="30" t="n">
        <v>84325949</v>
      </c>
      <c r="I12" s="35" t="n">
        <v>-3920</v>
      </c>
      <c r="J12" s="30" t="n">
        <v>6104875</v>
      </c>
      <c r="K12" s="35" t="n">
        <v>-92950</v>
      </c>
      <c r="L12" s="30" t="n">
        <v>1156076</v>
      </c>
      <c r="M12" s="30" t="n">
        <v>277285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3919398</v>
      </c>
      <c r="S12" s="30" t="n">
        <v>3674398</v>
      </c>
      <c r="T12" s="30" t="n">
        <v>245000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4026478</v>
      </c>
      <c r="AC12" s="30" t="n">
        <v>0</v>
      </c>
      <c r="AD12" s="30" t="n">
        <v>0</v>
      </c>
      <c r="AE12" s="30" t="n">
        <f>SUM(AF12:AM12)+AP12</f>
        <v>3672439</v>
      </c>
      <c r="AF12" s="30" t="n">
        <v>0</v>
      </c>
      <c r="AG12" s="30" t="n">
        <v>3672439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354039</v>
      </c>
      <c r="AR12" s="30" t="n">
        <v>354039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</row>
    <row r="13" ht="23.7" customHeight="true">
      <c r="A13" s="6" t="s">
        <v>8</v>
      </c>
      <c r="B13" s="19"/>
      <c r="C13" s="27" t="n">
        <f>D13+E13+F13+R13</f>
        <v>336510</v>
      </c>
      <c r="D13" s="30" t="n">
        <v>0</v>
      </c>
      <c r="E13" s="30" t="n">
        <v>0</v>
      </c>
      <c r="F13" s="30" t="n">
        <f>SUM(G13:N13)+Q13</f>
        <v>336510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336510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3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ht="23.4" customHeight="true">
      <c r="A14" s="6" t="s">
        <v>9</v>
      </c>
      <c r="B14" s="19"/>
      <c r="C14" s="27" t="n">
        <f>D14+E14+F14+R14</f>
        <v>858260445</v>
      </c>
      <c r="D14" s="30" t="n">
        <v>0</v>
      </c>
      <c r="E14" s="30" t="n">
        <v>0</v>
      </c>
      <c r="F14" s="30" t="n">
        <f>SUM(G14:N14)+Q14</f>
        <v>75098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55678</v>
      </c>
      <c r="M14" s="30" t="n">
        <v>19420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858185347</v>
      </c>
      <c r="S14" s="30" t="n">
        <v>0</v>
      </c>
      <c r="T14" s="30" t="n">
        <v>0</v>
      </c>
      <c r="U14" s="30" t="n">
        <v>0</v>
      </c>
      <c r="V14" s="30" t="n">
        <v>858185347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5490880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5490880</v>
      </c>
      <c r="AR14" s="30" t="n">
        <v>0</v>
      </c>
      <c r="AS14" s="30" t="n">
        <v>0</v>
      </c>
      <c r="AT14" s="30" t="n">
        <v>0</v>
      </c>
      <c r="AU14" s="30" t="n">
        <v>5490880</v>
      </c>
      <c r="AV14" s="30" t="n">
        <v>0</v>
      </c>
      <c r="AW14" s="30" t="n">
        <v>0</v>
      </c>
      <c r="AX14" s="30" t="n">
        <v>0</v>
      </c>
      <c r="AY14" s="53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</row>
    <row r="15" ht="23.7" customHeight="true">
      <c r="A15" s="6" t="s">
        <v>10</v>
      </c>
      <c r="B15" s="19"/>
      <c r="C15" s="27" t="n">
        <f>D15+E15+F15+R15</f>
        <v>54993033</v>
      </c>
      <c r="D15" s="30" t="n">
        <v>0</v>
      </c>
      <c r="E15" s="30" t="n">
        <v>0</v>
      </c>
      <c r="F15" s="30" t="n">
        <f>SUM(G15:N15)+Q15</f>
        <v>57920376</v>
      </c>
      <c r="G15" s="30" t="n">
        <v>0</v>
      </c>
      <c r="H15" s="30" t="n">
        <v>7658313</v>
      </c>
      <c r="I15" s="30" t="n">
        <v>49774508</v>
      </c>
      <c r="J15" s="30" t="n">
        <v>0</v>
      </c>
      <c r="K15" s="30" t="n">
        <v>0</v>
      </c>
      <c r="L15" s="30" t="n">
        <v>101768</v>
      </c>
      <c r="M15" s="30" t="n">
        <v>385787</v>
      </c>
      <c r="N15" s="30" t="n">
        <v>0</v>
      </c>
      <c r="O15" s="6" t="s">
        <v>10</v>
      </c>
      <c r="P15" s="19"/>
      <c r="Q15" s="27" t="n">
        <v>0</v>
      </c>
      <c r="R15" s="35" t="n">
        <f>SUM(S15:Y15)</f>
        <v>-2927343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-2927343</v>
      </c>
      <c r="Z15" s="6" t="s">
        <v>10</v>
      </c>
      <c r="AA15" s="19"/>
      <c r="AB15" s="27" t="n">
        <f>AC15+AD15+AE15+AQ15</f>
        <v>16234619</v>
      </c>
      <c r="AC15" s="30" t="n">
        <v>0</v>
      </c>
      <c r="AD15" s="30" t="n">
        <v>0</v>
      </c>
      <c r="AE15" s="30" t="n">
        <f>SUM(AF15:AM15)+AP15</f>
        <v>2021858</v>
      </c>
      <c r="AF15" s="30" t="n">
        <v>0</v>
      </c>
      <c r="AG15" s="30" t="n">
        <v>2021858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14212761</v>
      </c>
      <c r="AR15" s="30" t="n">
        <v>0</v>
      </c>
      <c r="AS15" s="30" t="n">
        <v>10472453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3740308</v>
      </c>
      <c r="AY15" s="53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</row>
    <row r="16" ht="23.4" customHeight="true">
      <c r="A16" s="6" t="s">
        <v>11</v>
      </c>
      <c r="B16" s="19"/>
      <c r="C16" s="27" t="n">
        <f>D16+E16+F16+R16</f>
        <v>1343534525</v>
      </c>
      <c r="D16" s="30" t="n">
        <v>0</v>
      </c>
      <c r="E16" s="30" t="n">
        <v>0</v>
      </c>
      <c r="F16" s="30" t="n">
        <f>SUM(G16:N16)+Q16</f>
        <v>1343534525</v>
      </c>
      <c r="G16" s="30" t="n">
        <v>515828303</v>
      </c>
      <c r="H16" s="30" t="n">
        <v>0</v>
      </c>
      <c r="I16" s="30" t="n">
        <v>826999250</v>
      </c>
      <c r="J16" s="30" t="n">
        <v>0</v>
      </c>
      <c r="K16" s="30" t="n">
        <v>0</v>
      </c>
      <c r="L16" s="30" t="n">
        <v>526144</v>
      </c>
      <c r="M16" s="30" t="n">
        <v>180828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679178484</v>
      </c>
      <c r="AC16" s="30" t="n">
        <v>0</v>
      </c>
      <c r="AD16" s="30" t="n">
        <v>0</v>
      </c>
      <c r="AE16" s="30" t="n">
        <f>SUM(AF16:AM16)+AP16</f>
        <v>679178484</v>
      </c>
      <c r="AF16" s="30" t="n">
        <v>43894671</v>
      </c>
      <c r="AG16" s="30" t="n">
        <v>0</v>
      </c>
      <c r="AH16" s="30" t="n">
        <v>635165881</v>
      </c>
      <c r="AI16" s="30" t="n">
        <v>0</v>
      </c>
      <c r="AJ16" s="30" t="n">
        <v>0</v>
      </c>
      <c r="AK16" s="30" t="n">
        <v>117932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3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</row>
    <row r="17" ht="23.7" customHeight="true">
      <c r="A17" s="6" t="s">
        <v>12</v>
      </c>
      <c r="B17" s="19"/>
      <c r="C17" s="27" t="n">
        <f>D17+E17+F17+R17</f>
        <v>1041050641</v>
      </c>
      <c r="D17" s="30" t="n">
        <v>0</v>
      </c>
      <c r="E17" s="30" t="n">
        <v>0</v>
      </c>
      <c r="F17" s="30" t="n">
        <f>SUM(G17:N17)+Q17</f>
        <v>980730231</v>
      </c>
      <c r="G17" s="30" t="n">
        <v>0</v>
      </c>
      <c r="H17" s="30" t="n">
        <v>438078375</v>
      </c>
      <c r="I17" s="30" t="n">
        <v>90006513</v>
      </c>
      <c r="J17" s="30" t="n">
        <v>6101992</v>
      </c>
      <c r="K17" s="30" t="n">
        <v>8170460</v>
      </c>
      <c r="L17" s="30" t="n">
        <v>12153904</v>
      </c>
      <c r="M17" s="30" t="n">
        <v>77192</v>
      </c>
      <c r="N17" s="30" t="n">
        <v>0</v>
      </c>
      <c r="O17" s="6" t="s">
        <v>12</v>
      </c>
      <c r="P17" s="19"/>
      <c r="Q17" s="27" t="n">
        <v>426141795</v>
      </c>
      <c r="R17" s="30" t="n">
        <f>SUM(S17:Y17)</f>
        <v>60320410</v>
      </c>
      <c r="S17" s="30" t="n">
        <v>0</v>
      </c>
      <c r="T17" s="30" t="n">
        <v>0</v>
      </c>
      <c r="U17" s="30" t="n">
        <v>60320410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483224827</v>
      </c>
      <c r="AC17" s="30" t="n">
        <v>0</v>
      </c>
      <c r="AD17" s="30" t="n">
        <v>0</v>
      </c>
      <c r="AE17" s="30" t="n">
        <f>SUM(AF17:AM17)+AP17</f>
        <v>457898206</v>
      </c>
      <c r="AF17" s="30" t="n">
        <v>0</v>
      </c>
      <c r="AG17" s="30" t="n">
        <v>455681341</v>
      </c>
      <c r="AH17" s="30" t="n">
        <v>2216865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25326621</v>
      </c>
      <c r="AR17" s="30" t="n">
        <v>0</v>
      </c>
      <c r="AS17" s="30" t="n">
        <v>1993421</v>
      </c>
      <c r="AT17" s="30" t="n">
        <v>20623200</v>
      </c>
      <c r="AU17" s="30" t="n">
        <v>0</v>
      </c>
      <c r="AV17" s="30" t="n">
        <v>0</v>
      </c>
      <c r="AW17" s="30" t="n">
        <v>0</v>
      </c>
      <c r="AX17" s="30" t="n">
        <v>2710000</v>
      </c>
      <c r="AY17" s="53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</row>
    <row r="18" ht="23.7" customHeight="true">
      <c r="A18" s="6" t="s">
        <v>13</v>
      </c>
      <c r="B18" s="19"/>
      <c r="C18" s="27" t="n">
        <f>D18+E18+F18+R18</f>
        <v>8493736</v>
      </c>
      <c r="D18" s="30" t="n">
        <v>0</v>
      </c>
      <c r="E18" s="30" t="n">
        <v>0</v>
      </c>
      <c r="F18" s="30" t="n">
        <f>SUM(G18:N18)+Q18</f>
        <v>8493736</v>
      </c>
      <c r="G18" s="30" t="n">
        <v>0</v>
      </c>
      <c r="H18" s="30" t="n">
        <v>0</v>
      </c>
      <c r="I18" s="30" t="n">
        <v>7024165</v>
      </c>
      <c r="J18" s="30" t="n">
        <v>0</v>
      </c>
      <c r="K18" s="30" t="n">
        <v>0</v>
      </c>
      <c r="L18" s="30" t="n">
        <v>971694</v>
      </c>
      <c r="M18" s="30" t="n">
        <v>497877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1690983</v>
      </c>
      <c r="AC18" s="30" t="n">
        <v>0</v>
      </c>
      <c r="AD18" s="30" t="n">
        <v>0</v>
      </c>
      <c r="AE18" s="30" t="n">
        <f>SUM(AF18:AM18)+AP18</f>
        <v>1690983</v>
      </c>
      <c r="AF18" s="30" t="n">
        <v>0</v>
      </c>
      <c r="AG18" s="30" t="n">
        <v>0</v>
      </c>
      <c r="AH18" s="30" t="n">
        <v>1690983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3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</row>
    <row r="19" ht="23.7" customHeight="true">
      <c r="A19" s="6" t="s">
        <v>14</v>
      </c>
      <c r="B19" s="19"/>
      <c r="C19" s="27" t="n">
        <f>D19+E19+F19+R19</f>
        <v>48382477</v>
      </c>
      <c r="D19" s="30" t="n">
        <v>0</v>
      </c>
      <c r="E19" s="30" t="n">
        <v>0</v>
      </c>
      <c r="F19" s="30" t="n">
        <f>SUM(G19:N19)+Q19</f>
        <v>21212910</v>
      </c>
      <c r="G19" s="30" t="n">
        <v>0</v>
      </c>
      <c r="H19" s="30" t="n">
        <v>69500</v>
      </c>
      <c r="I19" s="30" t="n">
        <v>19999184</v>
      </c>
      <c r="J19" s="30" t="n">
        <v>396750</v>
      </c>
      <c r="K19" s="30" t="n">
        <v>0</v>
      </c>
      <c r="L19" s="30" t="n">
        <v>665476</v>
      </c>
      <c r="M19" s="30" t="n">
        <v>82000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27169567</v>
      </c>
      <c r="S19" s="30" t="n">
        <v>0</v>
      </c>
      <c r="T19" s="30" t="n">
        <v>0</v>
      </c>
      <c r="U19" s="30" t="n">
        <v>27085808</v>
      </c>
      <c r="V19" s="30" t="n">
        <v>83759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71004225</v>
      </c>
      <c r="AC19" s="30" t="n">
        <v>0</v>
      </c>
      <c r="AD19" s="30" t="n">
        <v>0</v>
      </c>
      <c r="AE19" s="30" t="n">
        <f>SUM(AF19:AM19)+AP19</f>
        <v>7398009</v>
      </c>
      <c r="AF19" s="30" t="n">
        <v>0</v>
      </c>
      <c r="AG19" s="30" t="n">
        <v>0</v>
      </c>
      <c r="AH19" s="30" t="n">
        <v>7398009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63606216</v>
      </c>
      <c r="AR19" s="30" t="n">
        <v>0</v>
      </c>
      <c r="AS19" s="30" t="n">
        <v>0</v>
      </c>
      <c r="AT19" s="30" t="n">
        <v>63606216</v>
      </c>
      <c r="AU19" s="30" t="n">
        <v>0</v>
      </c>
      <c r="AV19" s="30" t="n">
        <v>0</v>
      </c>
      <c r="AW19" s="30" t="n">
        <v>0</v>
      </c>
      <c r="AX19" s="30" t="n">
        <v>0</v>
      </c>
      <c r="AY19" s="53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</row>
    <row r="20" ht="23.7" customHeight="true">
      <c r="A20" s="6" t="s">
        <v>15</v>
      </c>
      <c r="B20" s="19"/>
      <c r="C20" s="27" t="n">
        <f>D20+E20+F20+R20</f>
        <v>99466820</v>
      </c>
      <c r="D20" s="30" t="n">
        <v>0</v>
      </c>
      <c r="E20" s="30" t="n">
        <v>0</v>
      </c>
      <c r="F20" s="30" t="n">
        <f>SUM(G20:N20)+Q20</f>
        <v>99466820</v>
      </c>
      <c r="G20" s="30" t="n">
        <v>0</v>
      </c>
      <c r="H20" s="30" t="n">
        <v>0</v>
      </c>
      <c r="I20" s="30" t="n">
        <v>99346153</v>
      </c>
      <c r="J20" s="30" t="n">
        <v>0</v>
      </c>
      <c r="K20" s="30" t="n">
        <v>0</v>
      </c>
      <c r="L20" s="30" t="n">
        <v>0</v>
      </c>
      <c r="M20" s="30" t="n">
        <v>120667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95015976</v>
      </c>
      <c r="AC20" s="30" t="n">
        <v>0</v>
      </c>
      <c r="AD20" s="30" t="n">
        <v>0</v>
      </c>
      <c r="AE20" s="30" t="n">
        <f>SUM(AF20:AM20)+AP20</f>
        <v>95015976</v>
      </c>
      <c r="AF20" s="30" t="n">
        <v>0</v>
      </c>
      <c r="AG20" s="30" t="n">
        <v>7424299</v>
      </c>
      <c r="AH20" s="30" t="n">
        <v>87591677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3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</row>
    <row r="21" ht="23.7" customHeight="true">
      <c r="A21" s="6" t="s">
        <v>16</v>
      </c>
      <c r="B21" s="19"/>
      <c r="C21" s="27" t="n">
        <f>D21+E21+F21+R21</f>
        <v>35110067</v>
      </c>
      <c r="D21" s="30" t="n">
        <v>0</v>
      </c>
      <c r="E21" s="30" t="n">
        <v>984801</v>
      </c>
      <c r="F21" s="30" t="n">
        <f>SUM(G21:N21)+Q21</f>
        <v>16409525</v>
      </c>
      <c r="G21" s="30" t="n">
        <v>0</v>
      </c>
      <c r="H21" s="30" t="n">
        <v>12468142</v>
      </c>
      <c r="I21" s="30" t="n">
        <v>0</v>
      </c>
      <c r="J21" s="30" t="n">
        <v>852585</v>
      </c>
      <c r="K21" s="30" t="n">
        <v>0</v>
      </c>
      <c r="L21" s="30" t="n">
        <v>1646352</v>
      </c>
      <c r="M21" s="30" t="n">
        <v>1442446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17715741</v>
      </c>
      <c r="S21" s="30" t="n">
        <v>0</v>
      </c>
      <c r="T21" s="30" t="n">
        <v>0</v>
      </c>
      <c r="U21" s="30" t="n">
        <v>17715741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52570065</v>
      </c>
      <c r="AC21" s="30" t="n">
        <v>0</v>
      </c>
      <c r="AD21" s="30" t="n">
        <v>0</v>
      </c>
      <c r="AE21" s="30" t="n">
        <f>SUM(AF21:AM21)+AP21</f>
        <v>52570065</v>
      </c>
      <c r="AF21" s="30" t="n">
        <v>0</v>
      </c>
      <c r="AG21" s="30" t="n">
        <v>52570065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3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ht="23.7" customHeight="true">
      <c r="A22" s="6" t="s">
        <v>17</v>
      </c>
      <c r="B22" s="19"/>
      <c r="C22" s="27" t="n">
        <f>D22+E22+F22+R22</f>
        <v>1164605</v>
      </c>
      <c r="D22" s="30" t="n">
        <v>0</v>
      </c>
      <c r="E22" s="30" t="n">
        <v>0</v>
      </c>
      <c r="F22" s="30" t="n">
        <f>SUM(G22:N22)+Q22</f>
        <v>1164605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970986</v>
      </c>
      <c r="M22" s="30" t="n">
        <v>193619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3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ht="23.7" customHeight="true">
      <c r="A23" s="6" t="s">
        <v>18</v>
      </c>
      <c r="B23" s="19"/>
      <c r="C23" s="27" t="n">
        <f>D23+E23+F23+R23</f>
        <v>99833709</v>
      </c>
      <c r="D23" s="30" t="n">
        <v>0</v>
      </c>
      <c r="E23" s="30" t="n">
        <v>0</v>
      </c>
      <c r="F23" s="30" t="n">
        <f>SUM(G23:N23)+Q23</f>
        <v>99833709</v>
      </c>
      <c r="G23" s="30" t="n">
        <v>0</v>
      </c>
      <c r="H23" s="30" t="n">
        <v>16490712</v>
      </c>
      <c r="I23" s="30" t="n">
        <v>0</v>
      </c>
      <c r="J23" s="30" t="n">
        <v>220034</v>
      </c>
      <c r="K23" s="30" t="n">
        <v>0</v>
      </c>
      <c r="L23" s="30" t="n">
        <v>6838895</v>
      </c>
      <c r="M23" s="30" t="n">
        <v>76284068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37834650</v>
      </c>
      <c r="AC23" s="30" t="n">
        <v>0</v>
      </c>
      <c r="AD23" s="30" t="n">
        <v>0</v>
      </c>
      <c r="AE23" s="30" t="n">
        <f>SUM(AF23:AM23)+AP23</f>
        <v>37834650</v>
      </c>
      <c r="AF23" s="30" t="n">
        <v>0</v>
      </c>
      <c r="AG23" s="30" t="n">
        <v>19025389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18809261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3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</row>
    <row r="24" ht="23.7" customHeight="true">
      <c r="A24" s="6" t="s">
        <v>19</v>
      </c>
      <c r="B24" s="19"/>
      <c r="C24" s="27" t="n">
        <f>D24+E24+F24+R24</f>
        <v>87915127</v>
      </c>
      <c r="D24" s="30" t="n">
        <v>0</v>
      </c>
      <c r="E24" s="30" t="n">
        <v>0</v>
      </c>
      <c r="F24" s="30" t="n">
        <f>SUM(G24:N24)+Q24</f>
        <v>87915127</v>
      </c>
      <c r="G24" s="30" t="n">
        <v>0</v>
      </c>
      <c r="H24" s="30" t="n">
        <v>30925060</v>
      </c>
      <c r="I24" s="30" t="n">
        <v>0</v>
      </c>
      <c r="J24" s="30" t="n">
        <v>1657420</v>
      </c>
      <c r="K24" s="30" t="n">
        <v>41200000</v>
      </c>
      <c r="L24" s="30" t="n">
        <v>6248592</v>
      </c>
      <c r="M24" s="30" t="n">
        <v>7884055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695522</v>
      </c>
      <c r="AC24" s="30" t="n">
        <v>0</v>
      </c>
      <c r="AD24" s="30" t="n">
        <v>0</v>
      </c>
      <c r="AE24" s="30" t="n">
        <f>SUM(AF24:AM24)+AP24</f>
        <v>695522</v>
      </c>
      <c r="AF24" s="30" t="n">
        <v>0</v>
      </c>
      <c r="AG24" s="30" t="n">
        <v>695522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3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</row>
    <row r="25" ht="23.7" customHeight="true">
      <c r="A25" s="6" t="s">
        <v>20</v>
      </c>
      <c r="B25" s="18"/>
      <c r="C25" s="27" t="n">
        <f>D25+E25+F25+R25</f>
        <v>27309557</v>
      </c>
      <c r="D25" s="30" t="n">
        <v>0</v>
      </c>
      <c r="E25" s="30" t="n">
        <v>0</v>
      </c>
      <c r="F25" s="30" t="n">
        <f>SUM(G25:N25)+Q25</f>
        <v>13439935</v>
      </c>
      <c r="G25" s="30" t="n">
        <v>0</v>
      </c>
      <c r="H25" s="30" t="n">
        <v>0</v>
      </c>
      <c r="I25" s="30" t="n">
        <v>0</v>
      </c>
      <c r="J25" s="30" t="n">
        <v>256699</v>
      </c>
      <c r="K25" s="30" t="n">
        <v>2600511</v>
      </c>
      <c r="L25" s="30" t="n">
        <v>7398190</v>
      </c>
      <c r="M25" s="30" t="n">
        <v>3184535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13869622</v>
      </c>
      <c r="S25" s="30" t="n">
        <v>0</v>
      </c>
      <c r="T25" s="30" t="n">
        <v>0</v>
      </c>
      <c r="U25" s="30" t="n">
        <v>7835664</v>
      </c>
      <c r="V25" s="30" t="n">
        <v>0</v>
      </c>
      <c r="W25" s="30" t="n">
        <v>599925</v>
      </c>
      <c r="X25" s="30" t="n">
        <v>0</v>
      </c>
      <c r="Y25" s="30" t="n">
        <v>5434033</v>
      </c>
      <c r="Z25" s="6" t="s">
        <v>20</v>
      </c>
      <c r="AA25" s="18"/>
      <c r="AB25" s="27" t="n">
        <f>AC25+AD25+AE25+AQ25</f>
        <v>98214</v>
      </c>
      <c r="AC25" s="30" t="n">
        <v>0</v>
      </c>
      <c r="AD25" s="30" t="n">
        <v>0</v>
      </c>
      <c r="AE25" s="30" t="n">
        <f>SUM(AF25:AM25)+AP25</f>
        <v>98214</v>
      </c>
      <c r="AF25" s="30" t="n">
        <v>0</v>
      </c>
      <c r="AG25" s="30" t="n">
        <v>98214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2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</row>
    <row r="26" ht="23.7" customHeight="true">
      <c r="A26" s="6" t="s">
        <v>21</v>
      </c>
      <c r="B26" s="17"/>
      <c r="C26" s="27" t="n">
        <f>D26+E26+F26+R26</f>
        <v>201499533</v>
      </c>
      <c r="D26" s="30" t="n">
        <v>0</v>
      </c>
      <c r="E26" s="30" t="n">
        <v>0</v>
      </c>
      <c r="F26" s="30" t="n">
        <f>SUM(G26:N26)+Q26</f>
        <v>201499533</v>
      </c>
      <c r="G26" s="30" t="n">
        <v>47161912</v>
      </c>
      <c r="H26" s="30" t="n">
        <v>33534000</v>
      </c>
      <c r="I26" s="30" t="n">
        <v>36728381</v>
      </c>
      <c r="J26" s="30" t="n">
        <v>2367964</v>
      </c>
      <c r="K26" s="30" t="n">
        <v>78195307</v>
      </c>
      <c r="L26" s="30" t="n">
        <v>1017756</v>
      </c>
      <c r="M26" s="30" t="n">
        <v>2494213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1522358</v>
      </c>
      <c r="AC26" s="30" t="n">
        <v>0</v>
      </c>
      <c r="AD26" s="30" t="n">
        <v>0</v>
      </c>
      <c r="AE26" s="30" t="n">
        <f>SUM(AF26:AM26)+AP26</f>
        <v>1522358</v>
      </c>
      <c r="AF26" s="30" t="n">
        <v>0</v>
      </c>
      <c r="AG26" s="30" t="n">
        <v>1522358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3"/>
      <c r="AZ26" s="48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</row>
    <row r="27" ht="23.7" customHeight="true">
      <c r="A27" s="6" t="s">
        <v>22</v>
      </c>
      <c r="B27" s="17"/>
      <c r="C27" s="27" t="n">
        <f>D27+E27+F27+R27</f>
        <v>57879166</v>
      </c>
      <c r="D27" s="30" t="n">
        <v>0</v>
      </c>
      <c r="E27" s="30" t="n">
        <v>0</v>
      </c>
      <c r="F27" s="30" t="n">
        <f>SUM(G27:N27)+Q27</f>
        <v>57029848</v>
      </c>
      <c r="G27" s="30" t="n">
        <v>0</v>
      </c>
      <c r="H27" s="30" t="n">
        <v>26178953</v>
      </c>
      <c r="I27" s="30" t="n">
        <v>0</v>
      </c>
      <c r="J27" s="30" t="n">
        <v>0</v>
      </c>
      <c r="K27" s="30" t="n">
        <v>0</v>
      </c>
      <c r="L27" s="30" t="n">
        <v>3000000</v>
      </c>
      <c r="M27" s="30" t="n">
        <v>27850895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849318</v>
      </c>
      <c r="S27" s="30" t="n">
        <v>0</v>
      </c>
      <c r="T27" s="30" t="n">
        <v>0</v>
      </c>
      <c r="U27" s="30" t="n">
        <v>600000</v>
      </c>
      <c r="V27" s="30" t="n">
        <v>0</v>
      </c>
      <c r="W27" s="30" t="n">
        <v>249318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18617953</v>
      </c>
      <c r="AC27" s="30" t="n">
        <v>0</v>
      </c>
      <c r="AD27" s="30" t="n">
        <v>0</v>
      </c>
      <c r="AE27" s="30" t="n">
        <f>SUM(AF27:AM27)+AP27</f>
        <v>17810453</v>
      </c>
      <c r="AF27" s="30" t="n">
        <v>0</v>
      </c>
      <c r="AG27" s="30" t="n">
        <v>17241198</v>
      </c>
      <c r="AH27" s="30" t="n">
        <v>32134</v>
      </c>
      <c r="AI27" s="30" t="n">
        <v>0</v>
      </c>
      <c r="AJ27" s="30" t="n">
        <v>0</v>
      </c>
      <c r="AK27" s="30" t="n">
        <v>393121</v>
      </c>
      <c r="AL27" s="30" t="n">
        <v>144000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807500</v>
      </c>
      <c r="AR27" s="30" t="n">
        <v>0</v>
      </c>
      <c r="AS27" s="30" t="n">
        <v>0</v>
      </c>
      <c r="AT27" s="30" t="n">
        <v>807500</v>
      </c>
      <c r="AU27" s="30" t="n">
        <v>0</v>
      </c>
      <c r="AV27" s="30" t="n">
        <v>0</v>
      </c>
      <c r="AW27" s="30" t="n">
        <v>0</v>
      </c>
      <c r="AX27" s="30" t="n">
        <v>0</v>
      </c>
      <c r="AY27" s="53"/>
      <c r="AZ27" s="48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</row>
    <row r="28" ht="23.7" customHeight="true">
      <c r="A28" s="6" t="s">
        <v>23</v>
      </c>
      <c r="B28" s="19"/>
      <c r="C28" s="27" t="n">
        <f>D28+E28+F28+R28</f>
        <v>39853863</v>
      </c>
      <c r="D28" s="30" t="n">
        <v>0</v>
      </c>
      <c r="E28" s="30" t="n">
        <v>0</v>
      </c>
      <c r="F28" s="30" t="n">
        <f>SUM(G28:N28)+Q28</f>
        <v>39853863</v>
      </c>
      <c r="G28" s="30" t="n">
        <v>0</v>
      </c>
      <c r="H28" s="30" t="n">
        <v>1877800</v>
      </c>
      <c r="I28" s="30" t="n">
        <v>16744313</v>
      </c>
      <c r="J28" s="30" t="n">
        <v>385199</v>
      </c>
      <c r="K28" s="30" t="n">
        <v>0</v>
      </c>
      <c r="L28" s="30" t="n">
        <v>13924236</v>
      </c>
      <c r="M28" s="30" t="n">
        <v>6922315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3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</row>
    <row r="29" ht="23.7" customHeight="true">
      <c r="A29" s="6" t="s">
        <v>24</v>
      </c>
      <c r="B29" s="19"/>
      <c r="C29" s="27" t="n">
        <f>D29+E29+F29+R29</f>
        <v>98509</v>
      </c>
      <c r="D29" s="30" t="n">
        <v>0</v>
      </c>
      <c r="E29" s="30" t="n">
        <v>0</v>
      </c>
      <c r="F29" s="30" t="n">
        <f>SUM(G29:N29)+Q29</f>
        <v>98509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98509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3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ht="23.7" customHeight="true">
      <c r="A30" s="6" t="s">
        <v>25</v>
      </c>
      <c r="B30" s="19"/>
      <c r="C30" s="27" t="n">
        <f>D30+E30+F30+R30</f>
        <v>58000</v>
      </c>
      <c r="D30" s="30" t="n">
        <v>0</v>
      </c>
      <c r="E30" s="30" t="n">
        <v>0</v>
      </c>
      <c r="F30" s="30" t="n">
        <f>SUM(G30:N30)+Q30</f>
        <v>58000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58000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3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</row>
    <row r="31" ht="23.7" customHeight="true">
      <c r="A31" s="6" t="s">
        <v>26</v>
      </c>
      <c r="B31" s="19"/>
      <c r="C31" s="27" t="n">
        <f>D31+E31+F31+R31</f>
        <v>5060719</v>
      </c>
      <c r="D31" s="30" t="n">
        <v>0</v>
      </c>
      <c r="E31" s="30" t="n">
        <v>0</v>
      </c>
      <c r="F31" s="30" t="n">
        <f>SUM(G31:N31)+Q31</f>
        <v>5060719</v>
      </c>
      <c r="G31" s="30" t="n">
        <v>0</v>
      </c>
      <c r="H31" s="30" t="n">
        <v>0</v>
      </c>
      <c r="I31" s="30" t="n">
        <v>0</v>
      </c>
      <c r="J31" s="30" t="n">
        <v>775000</v>
      </c>
      <c r="K31" s="30" t="n">
        <v>0</v>
      </c>
      <c r="L31" s="30" t="n">
        <v>3648671</v>
      </c>
      <c r="M31" s="30" t="n">
        <v>637048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3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</row>
    <row r="32" ht="23.7" customHeight="true">
      <c r="A32" s="6" t="s">
        <v>27</v>
      </c>
      <c r="B32" s="19"/>
      <c r="C32" s="27" t="n">
        <f>D32+E32+F32+R32</f>
        <v>1062783812</v>
      </c>
      <c r="D32" s="30" t="n">
        <v>0</v>
      </c>
      <c r="E32" s="30" t="n">
        <v>0</v>
      </c>
      <c r="F32" s="30" t="n">
        <f>SUM(G32:N32)+Q32</f>
        <v>1063067237</v>
      </c>
      <c r="G32" s="30" t="n">
        <v>2207664</v>
      </c>
      <c r="H32" s="30" t="n">
        <v>0</v>
      </c>
      <c r="I32" s="30" t="n">
        <v>1055223361</v>
      </c>
      <c r="J32" s="30" t="n">
        <v>5620495</v>
      </c>
      <c r="K32" s="30" t="n">
        <v>0</v>
      </c>
      <c r="L32" s="30" t="n">
        <v>15717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5" t="n">
        <f>SUM(S32:Y32)</f>
        <v>-283425</v>
      </c>
      <c r="S32" s="30" t="n">
        <v>0</v>
      </c>
      <c r="T32" s="35" t="n">
        <v>-283425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171383286</v>
      </c>
      <c r="AC32" s="30" t="n">
        <v>0</v>
      </c>
      <c r="AD32" s="30" t="n">
        <v>0</v>
      </c>
      <c r="AE32" s="30" t="n">
        <f>SUM(AF32:AM32)+AP32</f>
        <v>158212637</v>
      </c>
      <c r="AF32" s="30" t="n">
        <v>0</v>
      </c>
      <c r="AG32" s="30" t="n">
        <v>0</v>
      </c>
      <c r="AH32" s="30" t="n">
        <v>158212637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13170649</v>
      </c>
      <c r="AR32" s="30" t="n">
        <v>0</v>
      </c>
      <c r="AS32" s="30" t="n">
        <v>13170649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3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</row>
    <row r="33" ht="23.7" customHeight="true">
      <c r="A33" s="6" t="s">
        <v>28</v>
      </c>
      <c r="B33" s="19"/>
      <c r="C33" s="27" t="n">
        <f>D33+E33+F33+R33</f>
        <v>174581667</v>
      </c>
      <c r="D33" s="30" t="n">
        <v>0</v>
      </c>
      <c r="E33" s="30" t="n">
        <v>0</v>
      </c>
      <c r="F33" s="30" t="n">
        <f>SUM(G33:N33)+Q33</f>
        <v>174581667</v>
      </c>
      <c r="G33" s="30" t="n">
        <v>0</v>
      </c>
      <c r="H33" s="30" t="n">
        <v>0</v>
      </c>
      <c r="I33" s="30" t="n">
        <v>173597556</v>
      </c>
      <c r="J33" s="30" t="n">
        <v>0</v>
      </c>
      <c r="K33" s="30" t="n">
        <v>0</v>
      </c>
      <c r="L33" s="30" t="n">
        <v>0</v>
      </c>
      <c r="M33" s="30" t="n">
        <v>984111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66953288</v>
      </c>
      <c r="AC33" s="30" t="n">
        <v>0</v>
      </c>
      <c r="AD33" s="30" t="n">
        <v>0</v>
      </c>
      <c r="AE33" s="30" t="n">
        <f>SUM(AF33:AM33)+AP33</f>
        <v>66953288</v>
      </c>
      <c r="AF33" s="30" t="n">
        <v>0</v>
      </c>
      <c r="AG33" s="30" t="n">
        <v>0</v>
      </c>
      <c r="AH33" s="30" t="n">
        <v>66953288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3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</row>
    <row r="34" ht="23.7" customHeight="true">
      <c r="A34" s="7" t="s">
        <v>29</v>
      </c>
      <c r="B34" s="20"/>
      <c r="C34" s="28" t="n">
        <f>D34+E34+F34+R34</f>
        <v>28950286</v>
      </c>
      <c r="D34" s="31" t="n">
        <v>0</v>
      </c>
      <c r="E34" s="31" t="n">
        <v>0</v>
      </c>
      <c r="F34" s="31" t="n">
        <f>SUM(G34:N34)+Q34</f>
        <v>28950286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28857789</v>
      </c>
      <c r="M34" s="31" t="n">
        <v>92497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3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69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3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3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66</v>
      </c>
      <c r="AS37" s="10"/>
      <c r="AT37" s="36" t="s">
        <v>67</v>
      </c>
      <c r="AU37" s="45"/>
      <c r="AV37" s="45"/>
      <c r="AW37" s="10" t="s">
        <v>70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3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6" t="s">
        <v>68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3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3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6"/>
      <c r="J40" s="37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6"/>
      <c r="AI40" s="37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59"/>
      <c r="BG40" s="59"/>
      <c r="BH40" s="37"/>
      <c r="BI40" s="63"/>
      <c r="BJ40" s="10"/>
      <c r="BK40" s="10"/>
      <c r="BL40" s="10"/>
      <c r="BM40" s="45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6"/>
      <c r="J41" s="38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6"/>
      <c r="AI41" s="38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0"/>
      <c r="BG41" s="60"/>
      <c r="BH41" s="38"/>
      <c r="BI41" s="63"/>
      <c r="BJ41" s="10"/>
      <c r="BK41" s="10"/>
      <c r="BL41" s="10"/>
      <c r="BM41" s="45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8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8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8"/>
      <c r="BH42" s="38"/>
      <c r="BI42" s="63"/>
      <c r="BJ42" s="10"/>
      <c r="BK42" s="10"/>
      <c r="BL42" s="10"/>
      <c r="BM42" s="45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8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8"/>
      <c r="AJ43" s="11"/>
      <c r="AK43" s="11"/>
      <c r="AL43" s="11"/>
      <c r="AM43" s="46"/>
      <c r="AN43" s="48" t="s">
        <v>65</v>
      </c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8"/>
      <c r="BH43" s="38"/>
      <c r="BI43" s="40"/>
      <c r="BJ43" s="11"/>
      <c r="BK43" s="11"/>
      <c r="BL43" s="11"/>
      <c r="BM43" s="46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4"/>
      <c r="BJ44" s="39"/>
      <c r="BK44" s="39"/>
      <c r="BL44" s="39"/>
      <c r="BM44" s="39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4"/>
      <c r="AZ46" s="39"/>
      <c r="BA46" s="39"/>
      <c r="BB46" s="39"/>
      <c r="BC46" s="39"/>
      <c r="BD46" s="39"/>
      <c r="BE46" s="39"/>
      <c r="BF46" s="39"/>
      <c r="BG46" s="39"/>
      <c r="BH46" s="39"/>
      <c r="BI46" s="64"/>
      <c r="BJ46" s="39"/>
      <c r="BK46" s="39"/>
      <c r="BL46" s="39"/>
      <c r="BM46" s="39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5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5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5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5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5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5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5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5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5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5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5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5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5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5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5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5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5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5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5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5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5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5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5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5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5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5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5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5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5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5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5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5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5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5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5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5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5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5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5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5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5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5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5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5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5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5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5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5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5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5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5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5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5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5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5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5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5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5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5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5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5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5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5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5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5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5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5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5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5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5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5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5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5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5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5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5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5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5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5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5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5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5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5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5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5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5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5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5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5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5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5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5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5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5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5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5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5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5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5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5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5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5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5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5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5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5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5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5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5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5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5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5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5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5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5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5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5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5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5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5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5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5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5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5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5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5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5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5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5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5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5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5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5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5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5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5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5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5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5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5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5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5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5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5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5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5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5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5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5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5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5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5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5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5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5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"='中華民國112年12月$0_3_1$2023'/12"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"='中華民國112年12月$0_3_15$2023'/12"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"='中華民國112年12月$0_3_26$2023'/12"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"='中華民國112年12月$0_3_40$2023'/12"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