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機關年齡分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<sst xmlns="http://schemas.openxmlformats.org/spreadsheetml/2006/main" count="65" uniqueCount="43">
  <si>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公開類</t>
  </si>
  <si>
    <t>年  報</t>
  </si>
  <si>
    <t>臺中市政府所屬各機關公務人員人數按年齡分</t>
  </si>
  <si>
    <t>項　目　別</t>
  </si>
  <si>
    <t>總　　　　　計</t>
  </si>
  <si>
    <t>　　　男</t>
  </si>
  <si>
    <t>　　　女</t>
  </si>
  <si>
    <t>　民選首長</t>
  </si>
  <si>
    <t>　政務人員</t>
  </si>
  <si>
    <t>　　簡任（派）</t>
  </si>
  <si>
    <t>　　薦任（派）</t>
  </si>
  <si>
    <t>　　委任（派）</t>
  </si>
  <si>
    <t>　雇　　員</t>
  </si>
  <si>
    <t>　醫事人員</t>
  </si>
  <si>
    <t>　    教師(含校長)</t>
  </si>
  <si>
    <t>　警　　監</t>
  </si>
  <si>
    <t>　警　　正</t>
  </si>
  <si>
    <t>　警　　佐</t>
  </si>
  <si>
    <t>填表                   　         　　審核　                              　　　　業務主管人員                　              　　　機關首長</t>
  </si>
  <si>
    <t xml:space="preserve">　　　　　　　　　   　　                                                         主辦統計人員                                                          </t>
  </si>
  <si>
    <t>資料來源：由本府所屬各機關人事室於行政院人事行政總處人事服務網之WebHR人力資源管理資訊系統維護資料，本處人力科彙整編製。</t>
  </si>
  <si>
    <t>填表說明：本表編製一份，並依統計法規定永久保存，資料透過網際網路上傳至「臺中市公務統計行政管理系統」。</t>
  </si>
  <si>
    <t>次年2月底前填報</t>
  </si>
  <si>
    <t>總計</t>
  </si>
  <si>
    <t>19歲以下</t>
  </si>
  <si>
    <t>中華民國112年底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</si>
  <si>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</si>
  <si>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</si>
  <si>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</si>
  <si>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</si>
  <si>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</si>
  <si>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</si>
  <si>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</si>
  <si>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</si>
  <si>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編製機關</t>
  </si>
  <si>
    <t>表    號</t>
  </si>
  <si>
    <t>60-64歲</t>
  </si>
  <si>
    <t>臺中市政府人事處</t>
  </si>
  <si>
    <t>30439-03-01-2</t>
  </si>
  <si>
    <t>單位：人</t>
  </si>
  <si>
    <t>65歲以上</t>
  </si>
  <si>
    <t>平均年齡(歲)</t>
  </si>
  <si>
    <t>中華民國 113年1月10日編製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</si>
</sst>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mm-dd-yy"/>
    <numFmt numFmtId="199" formatCode="_(* #,##0.00_);_(* \(#,##0.00\);_(* &quot;-&quot;_);_(@_)"/>
    <numFmt numFmtId="200" formatCode="#,##0.0;\-#,##0.0;&quot;-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4"/>
      <color rgb="FF000000"/>
      <name val="標楷體"/>
      <family val="2"/>
    </font>
    <font>
      <sz val="9"/>
      <color rgb="FF000000"/>
      <name val="Calibri"/>
      <family val="2"/>
    </font>
    <font>
      <sz val="10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6" xfId="0" applyFont="1" applyBorder="1"/>
    <xf numFmtId="0" fontId="2" fillId="0" borderId="7" xfId="0" applyFont="1" applyBorder="1"/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9" fillId="0" borderId="3" xfId="0" applyFont="1" applyBorder="1"/>
    <xf numFmtId="197" fontId="2" fillId="2" borderId="1" xfId="0" applyNumberFormat="1" applyFont="1" applyFill="1" applyBorder="1" applyAlignment="1">
      <alignment horizontal="right" vertical="center"/>
    </xf>
    <xf numFmtId="197" fontId="2" fillId="3" borderId="1" xfId="0" applyNumberFormat="1" applyFont="1" applyFill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198" fontId="2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right" vertical="center"/>
    </xf>
    <xf numFmtId="200" fontId="10" fillId="4" borderId="2" xfId="0" applyNumberFormat="1" applyFont="1" applyFill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D50" sqref="D50"/>
    </sheetView>
  </sheetViews>
  <sheetFormatPr defaultColWidth="9.28125" defaultRowHeight="15"/>
  <cols>
    <col min="1" max="1" width="6.421875" style="0" customWidth="1"/>
    <col min="2" max="2" width="15.421875" style="0" customWidth="1"/>
    <col min="3" max="15" width="13.8515625" style="0" customWidth="1"/>
  </cols>
  <sheetData>
    <row r="1" spans="1:16" ht="15.95" customHeight="1">
      <c r="A1" s="1" t="s">
        <v>0</v>
      </c>
      <c r="B1" s="1"/>
      <c r="C1" s="21"/>
      <c r="D1" s="28"/>
      <c r="E1" s="20"/>
      <c r="F1" s="20"/>
      <c r="G1" s="20"/>
      <c r="H1" s="20"/>
      <c r="I1" s="20"/>
      <c r="J1" s="3"/>
      <c r="K1" s="3"/>
      <c r="L1" s="32"/>
      <c r="M1" s="17" t="s">
        <v>34</v>
      </c>
      <c r="N1" s="17" t="s">
        <v>37</v>
      </c>
      <c r="O1" s="17"/>
      <c r="P1" s="39"/>
    </row>
    <row r="2" spans="1:16" ht="15.95" customHeight="1">
      <c r="A2" s="1" t="s">
        <v>1</v>
      </c>
      <c r="B2" s="1"/>
      <c r="C2" s="22" t="s">
        <v>22</v>
      </c>
      <c r="D2" s="29"/>
      <c r="E2" s="29"/>
      <c r="F2" s="29"/>
      <c r="G2" s="29"/>
      <c r="H2" s="29"/>
      <c r="I2" s="29"/>
      <c r="J2" s="29"/>
      <c r="K2" s="29"/>
      <c r="L2" s="33"/>
      <c r="M2" s="17" t="s">
        <v>35</v>
      </c>
      <c r="N2" s="34" t="s">
        <v>38</v>
      </c>
      <c r="O2" s="34"/>
      <c r="P2" s="39"/>
    </row>
    <row r="3" spans="1:15" ht="15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95" customHeight="1">
      <c r="A5" s="4"/>
      <c r="B5" s="15"/>
      <c r="C5" s="23"/>
      <c r="D5" s="23"/>
      <c r="E5" s="23" t="s">
        <v>25</v>
      </c>
      <c r="F5" s="23"/>
      <c r="G5" s="23"/>
      <c r="H5" s="23"/>
      <c r="I5" s="23"/>
      <c r="J5" s="23"/>
      <c r="K5" s="23"/>
      <c r="L5" s="23"/>
      <c r="M5" s="23"/>
      <c r="N5" s="35" t="s">
        <v>39</v>
      </c>
      <c r="O5" s="35"/>
    </row>
    <row r="6" spans="1:17" ht="16.5" customHeight="1">
      <c r="A6" s="5" t="s">
        <v>3</v>
      </c>
      <c r="B6" s="16"/>
      <c r="C6" s="24" t="s">
        <v>23</v>
      </c>
      <c r="D6" s="24" t="s">
        <v>24</v>
      </c>
      <c r="E6" s="24" t="s">
        <v>26</v>
      </c>
      <c r="F6" s="24" t="s">
        <v>27</v>
      </c>
      <c r="G6" s="24" t="s">
        <v>28</v>
      </c>
      <c r="H6" s="24" t="s">
        <v>29</v>
      </c>
      <c r="I6" s="24" t="s">
        <v>30</v>
      </c>
      <c r="J6" s="24" t="s">
        <v>31</v>
      </c>
      <c r="K6" s="24" t="s">
        <v>32</v>
      </c>
      <c r="L6" s="24" t="s">
        <v>33</v>
      </c>
      <c r="M6" s="24" t="s">
        <v>36</v>
      </c>
      <c r="N6" s="24" t="s">
        <v>40</v>
      </c>
      <c r="O6" s="36" t="s">
        <v>41</v>
      </c>
      <c r="P6" s="11"/>
      <c r="Q6" s="11"/>
    </row>
    <row r="7" spans="1:17" ht="14.25" customHeight="1">
      <c r="A7" s="5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6"/>
      <c r="P7" s="11"/>
      <c r="Q7" s="11"/>
    </row>
    <row r="8" spans="1:17" ht="14.25" customHeight="1">
      <c r="A8" s="5"/>
      <c r="B8" s="1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6"/>
      <c r="P8" s="11"/>
      <c r="Q8" s="11"/>
    </row>
    <row r="9" spans="1:17" ht="14.25" customHeight="1">
      <c r="A9" s="5"/>
      <c r="B9" s="1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6"/>
      <c r="P9" s="11"/>
      <c r="Q9" s="11"/>
    </row>
    <row r="10" spans="1:15" ht="15">
      <c r="A10" s="6" t="s">
        <v>4</v>
      </c>
      <c r="B10" s="7"/>
      <c r="C10" s="25">
        <f>C11+C12</f>
        <v>15475</v>
      </c>
      <c r="D10" s="25">
        <f>D11+D12</f>
        <v>0</v>
      </c>
      <c r="E10" s="25">
        <f>E11+E12</f>
        <v>269</v>
      </c>
      <c r="F10" s="25">
        <f>F11+F12</f>
        <v>1533</v>
      </c>
      <c r="G10" s="25">
        <f>G11+G12</f>
        <v>2292</v>
      </c>
      <c r="H10" s="25">
        <f>H11+H12</f>
        <v>2591</v>
      </c>
      <c r="I10" s="25">
        <f>I11+I12</f>
        <v>2439</v>
      </c>
      <c r="J10" s="25">
        <f>J11+J12</f>
        <v>1877</v>
      </c>
      <c r="K10" s="25">
        <f>K11+K12</f>
        <v>2558</v>
      </c>
      <c r="L10" s="25">
        <f>L11+L12</f>
        <v>1394</v>
      </c>
      <c r="M10" s="25">
        <f>M11+M12</f>
        <v>492</v>
      </c>
      <c r="N10" s="25">
        <f>N11+N12</f>
        <v>30</v>
      </c>
      <c r="O10" s="37">
        <f>ROUND((D10*19+E10*22.5+F10*27.5+G10*32.5+H10*37.5+I10*42.5+J10*47.5+K10*52.5+L10*57.5+M10*62.5+N10*65)/IF(SUM(D10:N10)=0,1,SUM(D10:N10)),2)</f>
        <v>42.64</v>
      </c>
    </row>
    <row r="11" spans="1:15" ht="15">
      <c r="A11" s="6" t="s">
        <v>5</v>
      </c>
      <c r="B11" s="7"/>
      <c r="C11" s="25">
        <f>SUM(D11:N11)</f>
        <v>9870</v>
      </c>
      <c r="D11" s="25">
        <f>D14+D17+D20+D23+D26+D29+D32+D35+D38+D41+D44</f>
        <v>0</v>
      </c>
      <c r="E11" s="25">
        <f>E14+E17+E20+E23+E26+E29+E32+E35+E38+E41+E44</f>
        <v>191</v>
      </c>
      <c r="F11" s="25">
        <f>F14+F17+F20+F23+F26+F29+F32+F35+F38+F41+F44</f>
        <v>1032</v>
      </c>
      <c r="G11" s="25">
        <f>G14+G17+G20+G23+G26+G29+G32+G35+G38+G41+G44</f>
        <v>1474</v>
      </c>
      <c r="H11" s="25">
        <f>H14+H17+H20+H23+H26+H29+H32+H35+H38+H41+H44</f>
        <v>1533</v>
      </c>
      <c r="I11" s="25">
        <f>I14+I17+I20+I23+I26+I29+I32+I35+I38+I41+I44</f>
        <v>1538</v>
      </c>
      <c r="J11" s="25">
        <f>J14+J17+J20+J23+J26+J29+J32+J35+J38+J41+J44</f>
        <v>1206</v>
      </c>
      <c r="K11" s="25">
        <f>K14+K17+K20+K23+K26+K29+K32+K35+K38+K41+K44</f>
        <v>1736</v>
      </c>
      <c r="L11" s="25">
        <f>L14+L17+L20+L23+L26+L29+L32+L35+L38+L41+L44</f>
        <v>870</v>
      </c>
      <c r="M11" s="25">
        <f>M14+M17+M20+M23+M26+M29+M32+M35+M38+M41+M44</f>
        <v>271</v>
      </c>
      <c r="N11" s="25">
        <f>N14+N17+N20+N23+N26+N29+N32+N35+N38+N41+N44</f>
        <v>19</v>
      </c>
      <c r="O11" s="37">
        <f>ROUND((D11*19+E11*22.5+F11*27.5+G11*32.5+H11*37.5+I11*42.5+J11*47.5+K11*52.5+L11*57.5+M11*62.5+N11*65)/IF(SUM(D11:N11)=0,1,SUM(D11:N11)),2)</f>
        <v>42.56</v>
      </c>
    </row>
    <row r="12" spans="1:15" ht="15">
      <c r="A12" s="7" t="s">
        <v>6</v>
      </c>
      <c r="B12" s="17"/>
      <c r="C12" s="25">
        <f>SUM(D12:N12)</f>
        <v>5605</v>
      </c>
      <c r="D12" s="25">
        <f>D15+D18+D21+D24+D27+D30+D33+D36+D39+D42+D45</f>
        <v>0</v>
      </c>
      <c r="E12" s="25">
        <f>E15+E18+E21+E24+E27+E30+E33+E36+E39+E42+E45</f>
        <v>78</v>
      </c>
      <c r="F12" s="25">
        <f>F15+F18+F21+F24+F27+F30+F33+F36+F39+F42+F45</f>
        <v>501</v>
      </c>
      <c r="G12" s="25">
        <f>G15+G18+G21+G24+G27+G30+G33+G36+G39+G42+G45</f>
        <v>818</v>
      </c>
      <c r="H12" s="25">
        <f>H15+H18+H21+H24+H27+H30+H33+H36+H39+H42+H45</f>
        <v>1058</v>
      </c>
      <c r="I12" s="25">
        <f>I15+I18+I21+I24+I27+I30+I33+I36+I39+I42+I45</f>
        <v>901</v>
      </c>
      <c r="J12" s="25">
        <f>J15+J18+J21+J24+J27+J30+J33+J36+J39+J42+J45</f>
        <v>671</v>
      </c>
      <c r="K12" s="25">
        <f>K15+K18+K21+K24+K27+K30+K33+K36+K39+K42+K45</f>
        <v>822</v>
      </c>
      <c r="L12" s="25">
        <f>L15+L18+L21+L24+L27+L30+L33+L36+L39+L42+L45</f>
        <v>524</v>
      </c>
      <c r="M12" s="25">
        <f>M15+M18+M21+M24+M27+M30+M33+M36+M39+M42+M45</f>
        <v>221</v>
      </c>
      <c r="N12" s="25">
        <f>N15+N18+N21+N24+N27+N30+N33+N36+N39+N42+N45</f>
        <v>11</v>
      </c>
      <c r="O12" s="37">
        <f>ROUND((D12*19+E12*22.5+F12*27.5+G12*32.5+H12*37.5+I12*42.5+J12*47.5+K12*52.5+L12*57.5+M12*62.5+N12*65)/IF(SUM(D12:N12)=0,1,SUM(D12:N12)),2)</f>
        <v>42.78</v>
      </c>
    </row>
    <row r="13" spans="1:15" ht="15">
      <c r="A13" s="7" t="s">
        <v>7</v>
      </c>
      <c r="B13" s="17"/>
      <c r="C13" s="25">
        <f>SUM(D13:N13)</f>
        <v>1</v>
      </c>
      <c r="D13" s="25">
        <f>D14+D15</f>
        <v>0</v>
      </c>
      <c r="E13" s="25">
        <f>E14+E15</f>
        <v>0</v>
      </c>
      <c r="F13" s="25">
        <f>F14+F15</f>
        <v>0</v>
      </c>
      <c r="G13" s="25">
        <f>G14+G15</f>
        <v>0</v>
      </c>
      <c r="H13" s="25">
        <f>H14+H15</f>
        <v>0</v>
      </c>
      <c r="I13" s="25">
        <f>I14+I15</f>
        <v>0</v>
      </c>
      <c r="J13" s="25">
        <f>J14+J15</f>
        <v>0</v>
      </c>
      <c r="K13" s="25">
        <f>K14+K15</f>
        <v>0</v>
      </c>
      <c r="L13" s="25">
        <f>L14+L15</f>
        <v>0</v>
      </c>
      <c r="M13" s="25">
        <f>M14+M15</f>
        <v>1</v>
      </c>
      <c r="N13" s="25">
        <f>N14+N15</f>
        <v>0</v>
      </c>
      <c r="O13" s="37">
        <f>ROUND((D13*19+E13*22.5+F13*27.5+G13*32.5+H13*37.5+I13*42.5+J13*47.5+K13*52.5+L13*57.5+M13*62.5+N13*65)/IF(SUM(D13:N13)=0,1,SUM(D13:N13)),2)</f>
        <v>62.5</v>
      </c>
    </row>
    <row r="14" spans="1:15" ht="15">
      <c r="A14" s="7" t="s">
        <v>5</v>
      </c>
      <c r="B14" s="17"/>
      <c r="C14" s="25">
        <f>SUM(D14:N14)</f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7">
        <f>ROUND((D14*19+E14*22.5+F14*27.5+G14*32.5+H14*37.5+I14*42.5+J14*47.5+K14*52.5+L14*57.5+M14*62.5+N14*65)/IF(SUM(D14:N14)=0,1,SUM(D14:N14)),2)</f>
        <v>0</v>
      </c>
    </row>
    <row r="15" spans="1:15" ht="15">
      <c r="A15" s="7" t="s">
        <v>6</v>
      </c>
      <c r="B15" s="17"/>
      <c r="C15" s="25">
        <f>SUM(D15:N15)</f>
        <v>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0">
        <v>0</v>
      </c>
      <c r="O15" s="37">
        <f>ROUND((D15*19+E15*22.5+F15*27.5+G15*32.5+H15*37.5+I15*42.5+J15*47.5+K15*52.5+L15*57.5+M15*62.5+N15*65)/IF(SUM(D15:N15)=0,1,SUM(D15:N15)),2)</f>
        <v>62.5</v>
      </c>
    </row>
    <row r="16" spans="1:15" ht="15">
      <c r="A16" s="7" t="s">
        <v>8</v>
      </c>
      <c r="B16" s="17"/>
      <c r="C16" s="25">
        <f>SUM(D16:N16)</f>
        <v>28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25">
        <f>H17+H18</f>
        <v>3</v>
      </c>
      <c r="I16" s="25">
        <f>I17+I18</f>
        <v>2</v>
      </c>
      <c r="J16" s="25">
        <f>J17+J18</f>
        <v>2</v>
      </c>
      <c r="K16" s="25">
        <f>K17+K18</f>
        <v>4</v>
      </c>
      <c r="L16" s="25">
        <f>L17+L18</f>
        <v>7</v>
      </c>
      <c r="M16" s="25">
        <f>M17+M18</f>
        <v>8</v>
      </c>
      <c r="N16" s="25">
        <f>N17+N18</f>
        <v>2</v>
      </c>
      <c r="O16" s="37">
        <f>ROUND((D16*19+E16*22.5+F16*27.5+G16*32.5+H16*37.5+I16*42.5+J16*47.5+K16*52.5+L16*57.5+M16*62.5+N16*65)/IF(SUM(D16:N16)=0,1,SUM(D16:N16)),2)</f>
        <v>54.82</v>
      </c>
    </row>
    <row r="17" spans="1:15" ht="15">
      <c r="A17" s="7" t="s">
        <v>5</v>
      </c>
      <c r="B17" s="17"/>
      <c r="C17" s="25">
        <f>SUM(D17:N17)</f>
        <v>20</v>
      </c>
      <c r="D17" s="30">
        <v>0</v>
      </c>
      <c r="E17" s="30">
        <v>0</v>
      </c>
      <c r="F17" s="30">
        <v>0</v>
      </c>
      <c r="G17" s="30">
        <v>0</v>
      </c>
      <c r="H17" s="30">
        <v>2</v>
      </c>
      <c r="I17" s="30">
        <v>2</v>
      </c>
      <c r="J17" s="30">
        <v>2</v>
      </c>
      <c r="K17" s="30">
        <v>1</v>
      </c>
      <c r="L17" s="30">
        <v>7</v>
      </c>
      <c r="M17" s="30">
        <v>5</v>
      </c>
      <c r="N17" s="30">
        <v>1</v>
      </c>
      <c r="O17" s="37">
        <f>ROUND((D17*19+E17*22.5+F17*27.5+G17*32.5+H17*37.5+I17*42.5+J17*47.5+K17*52.5+L17*57.5+M17*62.5+N17*65)/IF(SUM(D17:N17)=0,1,SUM(D17:N17)),2)</f>
        <v>54.38</v>
      </c>
    </row>
    <row r="18" spans="1:15" ht="15">
      <c r="A18" s="7" t="s">
        <v>6</v>
      </c>
      <c r="B18" s="17"/>
      <c r="C18" s="25">
        <f>SUM(D18:N18)</f>
        <v>8</v>
      </c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0">
        <v>0</v>
      </c>
      <c r="J18" s="30">
        <v>0</v>
      </c>
      <c r="K18" s="30">
        <v>3</v>
      </c>
      <c r="L18" s="30">
        <v>0</v>
      </c>
      <c r="M18" s="30">
        <v>3</v>
      </c>
      <c r="N18" s="30">
        <v>1</v>
      </c>
      <c r="O18" s="37">
        <f>ROUND((D18*19+E18*22.5+F18*27.5+G18*32.5+H18*37.5+I18*42.5+J18*47.5+K18*52.5+L18*57.5+M18*62.5+N18*65)/IF(SUM(D18:N18)=0,1,SUM(D18:N18)),2)</f>
        <v>55.94</v>
      </c>
    </row>
    <row r="19" spans="1:15" ht="15">
      <c r="A19" s="7" t="s">
        <v>9</v>
      </c>
      <c r="B19" s="17"/>
      <c r="C19" s="25">
        <f>SUM(D19:N19)</f>
        <v>165</v>
      </c>
      <c r="D19" s="25">
        <f>D20+D21</f>
        <v>0</v>
      </c>
      <c r="E19" s="25">
        <f>E20+E21</f>
        <v>0</v>
      </c>
      <c r="F19" s="25">
        <f>F20+F21</f>
        <v>0</v>
      </c>
      <c r="G19" s="25">
        <f>G20+G21</f>
        <v>1</v>
      </c>
      <c r="H19" s="25">
        <f>H20+H21</f>
        <v>1</v>
      </c>
      <c r="I19" s="25">
        <f>I20+I21</f>
        <v>6</v>
      </c>
      <c r="J19" s="25">
        <f>J20+J21</f>
        <v>16</v>
      </c>
      <c r="K19" s="25">
        <f>K20+K21</f>
        <v>36</v>
      </c>
      <c r="L19" s="25">
        <f>L20+L21</f>
        <v>53</v>
      </c>
      <c r="M19" s="25">
        <f>M20+M21</f>
        <v>47</v>
      </c>
      <c r="N19" s="25">
        <f>N20+N21</f>
        <v>5</v>
      </c>
      <c r="O19" s="37">
        <f>ROUND((D19*19+E19*22.5+F19*27.5+G19*32.5+H19*37.5+I19*42.5+J19*47.5+K19*52.5+L19*57.5+M19*62.5+N19*65)/IF(SUM(D19:N19)=0,1,SUM(D19:N19)),2)</f>
        <v>56.27</v>
      </c>
    </row>
    <row r="20" spans="1:15" ht="15">
      <c r="A20" s="7" t="s">
        <v>5</v>
      </c>
      <c r="B20" s="17"/>
      <c r="C20" s="25">
        <f>SUM(D20:N20)</f>
        <v>106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2</v>
      </c>
      <c r="J20" s="30">
        <v>8</v>
      </c>
      <c r="K20" s="30">
        <v>21</v>
      </c>
      <c r="L20" s="30">
        <v>38</v>
      </c>
      <c r="M20" s="30">
        <v>34</v>
      </c>
      <c r="N20" s="30">
        <v>3</v>
      </c>
      <c r="O20" s="37">
        <f>ROUND((D20*19+E20*22.5+F20*27.5+G20*32.5+H20*37.5+I20*42.5+J20*47.5+K20*52.5+L20*57.5+M20*62.5+N20*65)/IF(SUM(D20:N20)=0,1,SUM(D20:N20)),2)</f>
        <v>57.29</v>
      </c>
    </row>
    <row r="21" spans="1:15" ht="15">
      <c r="A21" s="7" t="s">
        <v>6</v>
      </c>
      <c r="B21" s="17"/>
      <c r="C21" s="25">
        <f>SUM(D21:N21)</f>
        <v>59</v>
      </c>
      <c r="D21" s="30">
        <v>0</v>
      </c>
      <c r="E21" s="30">
        <v>0</v>
      </c>
      <c r="F21" s="30">
        <v>0</v>
      </c>
      <c r="G21" s="30">
        <v>1</v>
      </c>
      <c r="H21" s="30">
        <v>1</v>
      </c>
      <c r="I21" s="30">
        <v>4</v>
      </c>
      <c r="J21" s="30">
        <v>8</v>
      </c>
      <c r="K21" s="30">
        <v>15</v>
      </c>
      <c r="L21" s="30">
        <v>15</v>
      </c>
      <c r="M21" s="30">
        <v>13</v>
      </c>
      <c r="N21" s="30">
        <v>2</v>
      </c>
      <c r="O21" s="37">
        <f>ROUND((D21*19+E21*22.5+F21*27.5+G21*32.5+H21*37.5+I21*42.5+J21*47.5+K21*52.5+L21*57.5+M21*62.5+N21*65)/IF(SUM(D21:N21)=0,1,SUM(D21:N21)),2)</f>
        <v>54.45</v>
      </c>
    </row>
    <row r="22" spans="1:15" ht="15">
      <c r="A22" s="7" t="s">
        <v>10</v>
      </c>
      <c r="B22" s="17"/>
      <c r="C22" s="25">
        <f>SUM(D22:N22)</f>
        <v>4948</v>
      </c>
      <c r="D22" s="25">
        <f>D23+D24</f>
        <v>0</v>
      </c>
      <c r="E22" s="25">
        <f>E23+E24</f>
        <v>24</v>
      </c>
      <c r="F22" s="25">
        <f>F23+F24</f>
        <v>299</v>
      </c>
      <c r="G22" s="25">
        <f>G23+G24</f>
        <v>562</v>
      </c>
      <c r="H22" s="25">
        <f>H23+H24</f>
        <v>735</v>
      </c>
      <c r="I22" s="25">
        <f>I23+I24</f>
        <v>791</v>
      </c>
      <c r="J22" s="25">
        <f>J23+J24</f>
        <v>712</v>
      </c>
      <c r="K22" s="25">
        <f>K23+K24</f>
        <v>909</v>
      </c>
      <c r="L22" s="25">
        <f>L23+L24</f>
        <v>646</v>
      </c>
      <c r="M22" s="25">
        <f>M23+M24</f>
        <v>260</v>
      </c>
      <c r="N22" s="25">
        <f>N23+N24</f>
        <v>10</v>
      </c>
      <c r="O22" s="37">
        <f>ROUND((D22*19+E22*22.5+F22*27.5+G22*32.5+H22*37.5+I22*42.5+J22*47.5+K22*52.5+L22*57.5+M22*62.5+N22*65)/IF(SUM(D22:N22)=0,1,SUM(D22:N22)),2)</f>
        <v>45.23</v>
      </c>
    </row>
    <row r="23" spans="1:15" ht="15">
      <c r="A23" s="7" t="s">
        <v>5</v>
      </c>
      <c r="B23" s="17"/>
      <c r="C23" s="25">
        <f>SUM(D23:N23)</f>
        <v>2025</v>
      </c>
      <c r="D23" s="30">
        <v>0</v>
      </c>
      <c r="E23" s="30">
        <v>14</v>
      </c>
      <c r="F23" s="30">
        <v>121</v>
      </c>
      <c r="G23" s="30">
        <v>220</v>
      </c>
      <c r="H23" s="30">
        <v>276</v>
      </c>
      <c r="I23" s="30">
        <v>335</v>
      </c>
      <c r="J23" s="30">
        <v>320</v>
      </c>
      <c r="K23" s="30">
        <v>330</v>
      </c>
      <c r="L23" s="30">
        <v>277</v>
      </c>
      <c r="M23" s="30">
        <v>125</v>
      </c>
      <c r="N23" s="30">
        <v>7</v>
      </c>
      <c r="O23" s="37">
        <f>ROUND((D23*19+E23*22.5+F23*27.5+G23*32.5+H23*37.5+I23*42.5+J23*47.5+K23*52.5+L23*57.5+M23*62.5+N23*65)/IF(SUM(D23:N23)=0,1,SUM(D23:N23)),2)</f>
        <v>45.48</v>
      </c>
    </row>
    <row r="24" spans="1:15" ht="15">
      <c r="A24" s="7" t="s">
        <v>6</v>
      </c>
      <c r="B24" s="17"/>
      <c r="C24" s="25">
        <f>SUM(D24:N24)</f>
        <v>2923</v>
      </c>
      <c r="D24" s="30">
        <v>0</v>
      </c>
      <c r="E24" s="30">
        <v>10</v>
      </c>
      <c r="F24" s="30">
        <v>178</v>
      </c>
      <c r="G24" s="30">
        <v>342</v>
      </c>
      <c r="H24" s="30">
        <v>459</v>
      </c>
      <c r="I24" s="30">
        <v>456</v>
      </c>
      <c r="J24" s="30">
        <v>392</v>
      </c>
      <c r="K24" s="30">
        <v>579</v>
      </c>
      <c r="L24" s="30">
        <v>369</v>
      </c>
      <c r="M24" s="30">
        <v>135</v>
      </c>
      <c r="N24" s="30">
        <v>3</v>
      </c>
      <c r="O24" s="37">
        <f>ROUND((D24*19+E24*22.5+F24*27.5+G24*32.5+H24*37.5+I24*42.5+J24*47.5+K24*52.5+L24*57.5+M24*62.5+N24*65)/IF(SUM(D24:N24)=0,1,SUM(D24:N24)),2)</f>
        <v>45.05</v>
      </c>
    </row>
    <row r="25" spans="1:15" ht="15">
      <c r="A25" s="7" t="s">
        <v>11</v>
      </c>
      <c r="B25" s="17"/>
      <c r="C25" s="25">
        <f>SUM(D25:N25)</f>
        <v>1963</v>
      </c>
      <c r="D25" s="25">
        <f>D26+D27</f>
        <v>0</v>
      </c>
      <c r="E25" s="25">
        <f>E26+E27</f>
        <v>61</v>
      </c>
      <c r="F25" s="25">
        <f>F26+F27</f>
        <v>235</v>
      </c>
      <c r="G25" s="25">
        <f>G26+G27</f>
        <v>314</v>
      </c>
      <c r="H25" s="25">
        <f>H26+H27</f>
        <v>417</v>
      </c>
      <c r="I25" s="25">
        <f>I26+I27</f>
        <v>351</v>
      </c>
      <c r="J25" s="25">
        <f>J26+J27</f>
        <v>224</v>
      </c>
      <c r="K25" s="25">
        <f>K26+K27</f>
        <v>162</v>
      </c>
      <c r="L25" s="25">
        <f>L26+L27</f>
        <v>124</v>
      </c>
      <c r="M25" s="25">
        <f>M26+M27</f>
        <v>67</v>
      </c>
      <c r="N25" s="25">
        <f>N26+N27</f>
        <v>8</v>
      </c>
      <c r="O25" s="37">
        <f>ROUND((D25*19+E25*22.5+F25*27.5+G25*32.5+H25*37.5+I25*42.5+J25*47.5+K25*52.5+L25*57.5+M25*62.5+N25*65)/IF(SUM(D25:N25)=0,1,SUM(D25:N25)),2)</f>
        <v>40.54</v>
      </c>
    </row>
    <row r="26" spans="1:15" ht="15">
      <c r="A26" s="7" t="s">
        <v>5</v>
      </c>
      <c r="B26" s="17"/>
      <c r="C26" s="25">
        <f>SUM(D26:N26)</f>
        <v>617</v>
      </c>
      <c r="D26" s="30">
        <v>0</v>
      </c>
      <c r="E26" s="30">
        <v>26</v>
      </c>
      <c r="F26" s="30">
        <v>93</v>
      </c>
      <c r="G26" s="30">
        <v>103</v>
      </c>
      <c r="H26" s="30">
        <v>116</v>
      </c>
      <c r="I26" s="30">
        <v>112</v>
      </c>
      <c r="J26" s="30">
        <v>70</v>
      </c>
      <c r="K26" s="30">
        <v>37</v>
      </c>
      <c r="L26" s="30">
        <v>39</v>
      </c>
      <c r="M26" s="30">
        <v>18</v>
      </c>
      <c r="N26" s="30">
        <v>3</v>
      </c>
      <c r="O26" s="37">
        <f>ROUND((D26*19+E26*22.5+F26*27.5+G26*32.5+H26*37.5+I26*42.5+J26*47.5+K26*52.5+L26*57.5+M26*62.5+N26*65)/IF(SUM(D26:N26)=0,1,SUM(D26:N26)),2)</f>
        <v>39.59</v>
      </c>
    </row>
    <row r="27" spans="1:15" ht="15">
      <c r="A27" s="7" t="s">
        <v>6</v>
      </c>
      <c r="B27" s="17"/>
      <c r="C27" s="25">
        <f>SUM(D27:N27)</f>
        <v>1346</v>
      </c>
      <c r="D27" s="30">
        <v>0</v>
      </c>
      <c r="E27" s="30">
        <v>35</v>
      </c>
      <c r="F27" s="30">
        <v>142</v>
      </c>
      <c r="G27" s="30">
        <v>211</v>
      </c>
      <c r="H27" s="30">
        <v>301</v>
      </c>
      <c r="I27" s="30">
        <v>239</v>
      </c>
      <c r="J27" s="30">
        <v>154</v>
      </c>
      <c r="K27" s="30">
        <v>125</v>
      </c>
      <c r="L27" s="30">
        <v>85</v>
      </c>
      <c r="M27" s="30">
        <v>49</v>
      </c>
      <c r="N27" s="30">
        <v>5</v>
      </c>
      <c r="O27" s="37">
        <f>ROUND((D27*19+E27*22.5+F27*27.5+G27*32.5+H27*37.5+I27*42.5+J27*47.5+K27*52.5+L27*57.5+M27*62.5+N27*65)/IF(SUM(D27:N27)=0,1,SUM(D27:N27)),2)</f>
        <v>40.97</v>
      </c>
    </row>
    <row r="28" spans="1:15" ht="15">
      <c r="A28" s="7" t="s">
        <v>12</v>
      </c>
      <c r="B28" s="17"/>
      <c r="C28" s="25">
        <f>SUM(D28:N28)</f>
        <v>1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25">
        <f>H29+H30</f>
        <v>0</v>
      </c>
      <c r="I28" s="25">
        <f>I29+I30</f>
        <v>0</v>
      </c>
      <c r="J28" s="25">
        <f>J29+J30</f>
        <v>0</v>
      </c>
      <c r="K28" s="25">
        <f>K29+K30</f>
        <v>0</v>
      </c>
      <c r="L28" s="25">
        <f>L29+L30</f>
        <v>1</v>
      </c>
      <c r="M28" s="25">
        <f>M29+M30</f>
        <v>0</v>
      </c>
      <c r="N28" s="25">
        <f>N29+N30</f>
        <v>0</v>
      </c>
      <c r="O28" s="37">
        <f>ROUND((D28*19+E28*22.5+F28*27.5+G28*32.5+H28*37.5+I28*42.5+J28*47.5+K28*52.5+L28*57.5+M28*62.5+N28*65)/IF(SUM(D28:N28)=0,1,SUM(D28:N28)),2)</f>
        <v>57.5</v>
      </c>
    </row>
    <row r="29" spans="1:15" ht="15">
      <c r="A29" s="7" t="s">
        <v>5</v>
      </c>
      <c r="B29" s="17"/>
      <c r="C29" s="25">
        <f>SUM(D29:N29)</f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7">
        <f>ROUND((D29*19+E29*22.5+F29*27.5+G29*32.5+H29*37.5+I29*42.5+J29*47.5+K29*52.5+L29*57.5+M29*62.5+N29*65)/IF(SUM(D29:N29)=0,1,SUM(D29:N29)),2)</f>
        <v>0</v>
      </c>
    </row>
    <row r="30" spans="1:15" ht="15">
      <c r="A30" s="7" t="s">
        <v>6</v>
      </c>
      <c r="B30" s="17"/>
      <c r="C30" s="25">
        <f>SUM(D30:N30)</f>
        <v>1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  <c r="M30" s="30">
        <v>0</v>
      </c>
      <c r="N30" s="30">
        <v>0</v>
      </c>
      <c r="O30" s="37">
        <f>ROUND((D30*19+E30*22.5+F30*27.5+G30*32.5+H30*37.5+I30*42.5+J30*47.5+K30*52.5+L30*57.5+M30*62.5+N30*65)/IF(SUM(D30:N30)=0,1,SUM(D30:N30)),2)</f>
        <v>57.5</v>
      </c>
    </row>
    <row r="31" spans="1:15" ht="15">
      <c r="A31" s="7" t="s">
        <v>13</v>
      </c>
      <c r="B31" s="17"/>
      <c r="C31" s="25">
        <f>SUM(D31:N31)</f>
        <v>302</v>
      </c>
      <c r="D31" s="25">
        <f>D32+D33</f>
        <v>0</v>
      </c>
      <c r="E31" s="25">
        <f>E32+E33</f>
        <v>0</v>
      </c>
      <c r="F31" s="25">
        <f>F32+F33</f>
        <v>4</v>
      </c>
      <c r="G31" s="25">
        <f>G32+G33</f>
        <v>9</v>
      </c>
      <c r="H31" s="25">
        <f>H32+H33</f>
        <v>47</v>
      </c>
      <c r="I31" s="25">
        <f>I32+I33</f>
        <v>68</v>
      </c>
      <c r="J31" s="25">
        <f>J32+J33</f>
        <v>74</v>
      </c>
      <c r="K31" s="25">
        <f>K32+K33</f>
        <v>59</v>
      </c>
      <c r="L31" s="25">
        <f>L32+L33</f>
        <v>33</v>
      </c>
      <c r="M31" s="25">
        <f>M32+M33</f>
        <v>8</v>
      </c>
      <c r="N31" s="25">
        <f>N32+N33</f>
        <v>0</v>
      </c>
      <c r="O31" s="37">
        <f>ROUND((D31*19+E31*22.5+F31*27.5+G31*32.5+H31*37.5+I31*42.5+J31*47.5+K31*52.5+L31*57.5+M31*62.5+N31*65)/IF(SUM(D31:N31)=0,1,SUM(D31:N31)),2)</f>
        <v>46.57</v>
      </c>
    </row>
    <row r="32" spans="1:15" ht="15">
      <c r="A32" s="7" t="s">
        <v>5</v>
      </c>
      <c r="B32" s="17"/>
      <c r="C32" s="25">
        <f>SUM(D32:N32)</f>
        <v>23</v>
      </c>
      <c r="D32" s="31">
        <v>0</v>
      </c>
      <c r="E32" s="31">
        <v>0</v>
      </c>
      <c r="F32" s="31">
        <v>1</v>
      </c>
      <c r="G32" s="31">
        <v>0</v>
      </c>
      <c r="H32" s="31">
        <v>5</v>
      </c>
      <c r="I32" s="31">
        <v>3</v>
      </c>
      <c r="J32" s="31">
        <v>4</v>
      </c>
      <c r="K32" s="31">
        <v>7</v>
      </c>
      <c r="L32" s="31">
        <v>2</v>
      </c>
      <c r="M32" s="31">
        <v>1</v>
      </c>
      <c r="N32" s="31">
        <v>0</v>
      </c>
      <c r="O32" s="37">
        <f>ROUND((D32*19+E32*22.5+F32*27.5+G32*32.5+H32*37.5+I32*42.5+J32*47.5+K32*52.5+L32*57.5+M32*62.5+N32*65)/IF(SUM(D32:N32)=0,1,SUM(D32:N32)),2)</f>
        <v>46.85</v>
      </c>
    </row>
    <row r="33" spans="1:15" ht="15">
      <c r="A33" s="7" t="s">
        <v>6</v>
      </c>
      <c r="B33" s="17"/>
      <c r="C33" s="25">
        <f>SUM(D33:N33)</f>
        <v>279</v>
      </c>
      <c r="D33" s="31">
        <v>0</v>
      </c>
      <c r="E33" s="31">
        <v>0</v>
      </c>
      <c r="F33" s="31">
        <v>3</v>
      </c>
      <c r="G33" s="31">
        <v>9</v>
      </c>
      <c r="H33" s="31">
        <v>42</v>
      </c>
      <c r="I33" s="31">
        <v>65</v>
      </c>
      <c r="J33" s="31">
        <v>70</v>
      </c>
      <c r="K33" s="31">
        <v>52</v>
      </c>
      <c r="L33" s="31">
        <v>31</v>
      </c>
      <c r="M33" s="31">
        <v>7</v>
      </c>
      <c r="N33" s="31">
        <v>0</v>
      </c>
      <c r="O33" s="37">
        <f>ROUND((D33*19+E33*22.5+F33*27.5+G33*32.5+H33*37.5+I33*42.5+J33*47.5+K33*52.5+L33*57.5+M33*62.5+N33*65)/IF(SUM(D33:N33)=0,1,SUM(D33:N33)),2)</f>
        <v>46.55</v>
      </c>
    </row>
    <row r="34" spans="1:15" ht="15">
      <c r="A34" s="7" t="s">
        <v>14</v>
      </c>
      <c r="B34" s="17"/>
      <c r="C34" s="25">
        <f>SUM(D34:N34)</f>
        <v>0</v>
      </c>
      <c r="D34" s="25">
        <f>D35+D36</f>
        <v>0</v>
      </c>
      <c r="E34" s="25">
        <f>E35+E36</f>
        <v>0</v>
      </c>
      <c r="F34" s="25">
        <f>F35+F36</f>
        <v>0</v>
      </c>
      <c r="G34" s="25">
        <f>G35+G36</f>
        <v>0</v>
      </c>
      <c r="H34" s="25">
        <f>H35+H36</f>
        <v>0</v>
      </c>
      <c r="I34" s="25">
        <f>I35+I36</f>
        <v>0</v>
      </c>
      <c r="J34" s="25">
        <f>J35+J36</f>
        <v>0</v>
      </c>
      <c r="K34" s="25">
        <f>K35+K36</f>
        <v>0</v>
      </c>
      <c r="L34" s="25">
        <f>L35+L36</f>
        <v>0</v>
      </c>
      <c r="M34" s="25">
        <f>M35+M36</f>
        <v>0</v>
      </c>
      <c r="N34" s="25">
        <f>N35+N36</f>
        <v>0</v>
      </c>
      <c r="O34" s="37">
        <f>ROUND((D34*19+E34*22.5+F34*27.5+G34*32.5+H34*37.5+I34*42.5+J34*47.5+K34*52.5+L34*57.5+M34*62.5+N34*65)/IF(SUM(D34:N34)=0,1,SUM(D34:N34)),2)</f>
        <v>0</v>
      </c>
    </row>
    <row r="35" spans="1:15" ht="15">
      <c r="A35" s="7" t="s">
        <v>5</v>
      </c>
      <c r="B35" s="17"/>
      <c r="C35" s="25">
        <f>SUM(D35:N35)</f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7">
        <f>ROUND((D35*19+E35*22.5+F35*27.5+G35*32.5+H35*37.5+I35*42.5+J35*47.5+K35*52.5+L35*57.5+M35*62.5+N35*65)/IF(SUM(D35:N35)=0,1,SUM(D35:N35)),2)</f>
        <v>0</v>
      </c>
    </row>
    <row r="36" spans="1:15" ht="15">
      <c r="A36" s="7" t="s">
        <v>6</v>
      </c>
      <c r="B36" s="17"/>
      <c r="C36" s="25">
        <f>SUM(D36:N36)</f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7">
        <f>ROUND((D36*19+E36*22.5+F36*27.5+G36*32.5+H36*37.5+I36*42.5+J36*47.5+K36*52.5+L36*57.5+M36*62.5+N36*65)/IF(SUM(D36:N36)=0,1,SUM(D36:N36)),2)</f>
        <v>0</v>
      </c>
    </row>
    <row r="37" spans="1:15" ht="15">
      <c r="A37" s="7" t="s">
        <v>15</v>
      </c>
      <c r="B37" s="17"/>
      <c r="C37" s="25">
        <f>SUM(D37:N37)</f>
        <v>43</v>
      </c>
      <c r="D37" s="25">
        <f>D38+D39</f>
        <v>0</v>
      </c>
      <c r="E37" s="25">
        <f>E38+E39</f>
        <v>0</v>
      </c>
      <c r="F37" s="25">
        <f>F38+F39</f>
        <v>0</v>
      </c>
      <c r="G37" s="25">
        <f>G38+G39</f>
        <v>0</v>
      </c>
      <c r="H37" s="25">
        <f>H38+H39</f>
        <v>0</v>
      </c>
      <c r="I37" s="25">
        <f>I38+I39</f>
        <v>0</v>
      </c>
      <c r="J37" s="25">
        <f>J38+J39</f>
        <v>2</v>
      </c>
      <c r="K37" s="25">
        <f>K38+K39</f>
        <v>12</v>
      </c>
      <c r="L37" s="25">
        <f>L38+L39</f>
        <v>16</v>
      </c>
      <c r="M37" s="25">
        <f>M38+M39</f>
        <v>11</v>
      </c>
      <c r="N37" s="25">
        <f>N38+N39</f>
        <v>2</v>
      </c>
      <c r="O37" s="37">
        <f>ROUND((D37*19+E37*22.5+F37*27.5+G37*32.5+H37*37.5+I37*42.5+J37*47.5+K37*52.5+L37*57.5+M37*62.5+N37*65)/IF(SUM(D37:N37)=0,1,SUM(D37:N37)),2)</f>
        <v>57.27</v>
      </c>
    </row>
    <row r="38" spans="1:15" ht="15">
      <c r="A38" s="7" t="s">
        <v>5</v>
      </c>
      <c r="B38" s="17"/>
      <c r="C38" s="25">
        <f>SUM(D38:N38)</f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2</v>
      </c>
      <c r="K38" s="30">
        <v>12</v>
      </c>
      <c r="L38" s="30">
        <v>16</v>
      </c>
      <c r="M38" s="30">
        <v>10</v>
      </c>
      <c r="N38" s="30">
        <v>2</v>
      </c>
      <c r="O38" s="37">
        <f>ROUND((D38*19+E38*22.5+F38*27.5+G38*32.5+H38*37.5+I38*42.5+J38*47.5+K38*52.5+L38*57.5+M38*62.5+N38*65)/IF(SUM(D38:N38)=0,1,SUM(D38:N38)),2)</f>
        <v>57.14</v>
      </c>
    </row>
    <row r="39" spans="1:15" ht="15">
      <c r="A39" s="7" t="s">
        <v>6</v>
      </c>
      <c r="B39" s="17"/>
      <c r="C39" s="25">
        <f>SUM(D39:N39)</f>
        <v>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</v>
      </c>
      <c r="N39" s="30">
        <v>0</v>
      </c>
      <c r="O39" s="37">
        <f>ROUND((D39*19+E39*22.5+F39*27.5+G39*32.5+H39*37.5+I39*42.5+J39*47.5+K39*52.5+L39*57.5+M39*62.5+N39*65)/IF(SUM(D39:N39)=0,1,SUM(D39:N39)),2)</f>
        <v>62.5</v>
      </c>
    </row>
    <row r="40" spans="1:15" ht="15">
      <c r="A40" s="7" t="s">
        <v>16</v>
      </c>
      <c r="B40" s="17"/>
      <c r="C40" s="25">
        <f>SUM(D40:N40)</f>
        <v>4565</v>
      </c>
      <c r="D40" s="25">
        <f>D41+D42</f>
        <v>0</v>
      </c>
      <c r="E40" s="25">
        <f>E41+E42</f>
        <v>14</v>
      </c>
      <c r="F40" s="25">
        <f>F41+F42</f>
        <v>80</v>
      </c>
      <c r="G40" s="25">
        <f>G41+G42</f>
        <v>321</v>
      </c>
      <c r="H40" s="25">
        <f>H41+H42</f>
        <v>767</v>
      </c>
      <c r="I40" s="25">
        <f>I41+I42</f>
        <v>823</v>
      </c>
      <c r="J40" s="25">
        <f>J41+J42</f>
        <v>735</v>
      </c>
      <c r="K40" s="25">
        <f>K41+K42</f>
        <v>1237</v>
      </c>
      <c r="L40" s="25">
        <f>L41+L42</f>
        <v>496</v>
      </c>
      <c r="M40" s="25">
        <f>M41+M42</f>
        <v>90</v>
      </c>
      <c r="N40" s="25">
        <f>N41+N42</f>
        <v>2</v>
      </c>
      <c r="O40" s="37">
        <f>ROUND((D40*19+E40*22.5+F40*27.5+G40*32.5+H40*37.5+I40*42.5+J40*47.5+K40*52.5+L40*57.5+M40*62.5+N40*65)/IF(SUM(D40:N40)=0,1,SUM(D40:N40)),2)</f>
        <v>46.18</v>
      </c>
    </row>
    <row r="41" spans="1:15" ht="15">
      <c r="A41" s="7" t="s">
        <v>5</v>
      </c>
      <c r="B41" s="17"/>
      <c r="C41" s="25">
        <f>SUM(D41:N41)</f>
        <v>4152</v>
      </c>
      <c r="D41" s="30">
        <v>0</v>
      </c>
      <c r="E41" s="30">
        <v>9</v>
      </c>
      <c r="F41" s="30">
        <v>60</v>
      </c>
      <c r="G41" s="30">
        <v>268</v>
      </c>
      <c r="H41" s="30">
        <v>643</v>
      </c>
      <c r="I41" s="30">
        <v>731</v>
      </c>
      <c r="J41" s="30">
        <v>697</v>
      </c>
      <c r="K41" s="30">
        <v>1191</v>
      </c>
      <c r="L41" s="30">
        <v>473</v>
      </c>
      <c r="M41" s="30">
        <v>78</v>
      </c>
      <c r="N41" s="30">
        <v>2</v>
      </c>
      <c r="O41" s="37">
        <f>ROUND((D41*19+E41*22.5+F41*27.5+G41*32.5+H41*37.5+I41*42.5+J41*47.5+K41*52.5+L41*57.5+M41*62.5+N41*65)/IF(SUM(D41:N41)=0,1,SUM(D41:N41)),2)</f>
        <v>46.62</v>
      </c>
    </row>
    <row r="42" spans="1:15" ht="15">
      <c r="A42" s="7" t="s">
        <v>6</v>
      </c>
      <c r="B42" s="17"/>
      <c r="C42" s="25">
        <f>SUM(D42:N42)</f>
        <v>413</v>
      </c>
      <c r="D42" s="30">
        <v>0</v>
      </c>
      <c r="E42" s="30">
        <v>5</v>
      </c>
      <c r="F42" s="30">
        <v>20</v>
      </c>
      <c r="G42" s="30">
        <v>53</v>
      </c>
      <c r="H42" s="30">
        <v>124</v>
      </c>
      <c r="I42" s="30">
        <v>92</v>
      </c>
      <c r="J42" s="30">
        <v>38</v>
      </c>
      <c r="K42" s="30">
        <v>46</v>
      </c>
      <c r="L42" s="30">
        <v>23</v>
      </c>
      <c r="M42" s="30">
        <v>12</v>
      </c>
      <c r="N42" s="30">
        <v>0</v>
      </c>
      <c r="O42" s="37">
        <f>ROUND((D42*19+E42*22.5+F42*27.5+G42*32.5+H42*37.5+I42*42.5+J42*47.5+K42*52.5+L42*57.5+M42*62.5+N42*65)/IF(SUM(D42:N42)=0,1,SUM(D42:N42)),2)</f>
        <v>41.74</v>
      </c>
    </row>
    <row r="43" spans="1:15" ht="15">
      <c r="A43" s="7" t="s">
        <v>17</v>
      </c>
      <c r="B43" s="17"/>
      <c r="C43" s="25">
        <f>SUM(D43:N43)</f>
        <v>3459</v>
      </c>
      <c r="D43" s="25">
        <f>D44+D45</f>
        <v>0</v>
      </c>
      <c r="E43" s="25">
        <f>E44+E45</f>
        <v>170</v>
      </c>
      <c r="F43" s="25">
        <f>F44+F45</f>
        <v>915</v>
      </c>
      <c r="G43" s="25">
        <f>G44+G45</f>
        <v>1085</v>
      </c>
      <c r="H43" s="25">
        <f>H44+H45</f>
        <v>621</v>
      </c>
      <c r="I43" s="25">
        <f>I44+I45</f>
        <v>398</v>
      </c>
      <c r="J43" s="25">
        <f>J44+J45</f>
        <v>112</v>
      </c>
      <c r="K43" s="25">
        <f>K44+K45</f>
        <v>139</v>
      </c>
      <c r="L43" s="25">
        <f>L44+L45</f>
        <v>18</v>
      </c>
      <c r="M43" s="25">
        <f>M44+M45</f>
        <v>0</v>
      </c>
      <c r="N43" s="25">
        <f>N44+N45</f>
        <v>1</v>
      </c>
      <c r="O43" s="37">
        <f>ROUND((D43*19+E43*22.5+F43*27.5+G43*32.5+H43*37.5+I43*42.5+J43*47.5+K43*52.5+L43*57.5+M43*62.5+N43*65)/IF(SUM(D43:N43)=0,1,SUM(D43:N43)),2)</f>
        <v>34.16</v>
      </c>
    </row>
    <row r="44" spans="1:15" ht="15">
      <c r="A44" s="7" t="s">
        <v>5</v>
      </c>
      <c r="B44" s="17"/>
      <c r="C44" s="25">
        <f>SUM(D44:N44)</f>
        <v>2885</v>
      </c>
      <c r="D44" s="30">
        <v>0</v>
      </c>
      <c r="E44" s="30">
        <v>142</v>
      </c>
      <c r="F44" s="30">
        <v>757</v>
      </c>
      <c r="G44" s="30">
        <v>883</v>
      </c>
      <c r="H44" s="30">
        <v>491</v>
      </c>
      <c r="I44" s="30">
        <v>353</v>
      </c>
      <c r="J44" s="30">
        <v>103</v>
      </c>
      <c r="K44" s="30">
        <v>137</v>
      </c>
      <c r="L44" s="30">
        <v>18</v>
      </c>
      <c r="M44" s="30">
        <v>0</v>
      </c>
      <c r="N44" s="30">
        <v>1</v>
      </c>
      <c r="O44" s="37">
        <f>ROUND((D44*19+E44*22.5+F44*27.5+G44*32.5+H44*37.5+I44*42.5+J44*47.5+K44*52.5+L44*57.5+M44*62.5+N44*65)/IF(SUM(D44:N44)=0,1,SUM(D44:N44)),2)</f>
        <v>34.42</v>
      </c>
    </row>
    <row r="45" spans="1:15" ht="15">
      <c r="A45" s="8" t="s">
        <v>6</v>
      </c>
      <c r="B45" s="18"/>
      <c r="C45" s="25">
        <f>SUM(D45:N45)</f>
        <v>574</v>
      </c>
      <c r="D45" s="30">
        <v>0</v>
      </c>
      <c r="E45" s="30">
        <v>28</v>
      </c>
      <c r="F45" s="30">
        <v>158</v>
      </c>
      <c r="G45" s="30">
        <v>202</v>
      </c>
      <c r="H45" s="30">
        <v>130</v>
      </c>
      <c r="I45" s="30">
        <v>45</v>
      </c>
      <c r="J45" s="30">
        <v>9</v>
      </c>
      <c r="K45" s="30">
        <v>2</v>
      </c>
      <c r="L45" s="30">
        <v>0</v>
      </c>
      <c r="M45" s="30">
        <v>0</v>
      </c>
      <c r="N45" s="30">
        <v>0</v>
      </c>
      <c r="O45" s="37">
        <f>ROUND((D45*19+E45*22.5+F45*27.5+G45*32.5+H45*37.5+I45*42.5+J45*47.5+K45*52.5+L45*57.5+M45*62.5+N45*65)/IF(SUM(D45:N45)=0,1,SUM(D45:N45)),2)</f>
        <v>32.86</v>
      </c>
    </row>
    <row r="46" spans="1:15" ht="15">
      <c r="A46" s="9"/>
      <c r="B46" s="9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8" t="s">
        <v>42</v>
      </c>
    </row>
    <row r="47" spans="1:15" ht="14.25" customHeight="1">
      <c r="A47" s="10" t="s">
        <v>18</v>
      </c>
      <c r="B47" s="1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1"/>
    </row>
    <row r="48" spans="1:15" ht="14.25" customHeight="1">
      <c r="A48" s="11" t="s">
        <v>19</v>
      </c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1"/>
    </row>
    <row r="49" spans="1:15" ht="14.25" customHeight="1">
      <c r="A49" s="12"/>
      <c r="B49" s="1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 customHeight="1">
      <c r="A50" s="13" t="s">
        <v>20</v>
      </c>
      <c r="B50" s="20"/>
      <c r="C50" s="27"/>
      <c r="D50" s="2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4.25" customHeight="1">
      <c r="A51" s="14" t="s">
        <v>21</v>
      </c>
      <c r="B51" s="14"/>
      <c r="C51" s="14"/>
      <c r="D51" s="20"/>
      <c r="E51" s="20"/>
      <c r="F51" s="20"/>
      <c r="G51" s="20"/>
      <c r="H51" s="20"/>
      <c r="I51" s="20"/>
      <c r="J51" s="20"/>
      <c r="K51" s="20"/>
      <c r="L51" s="11"/>
      <c r="M51" s="20"/>
      <c r="N51" s="20"/>
      <c r="O51" s="11"/>
    </row>
    <row r="52" spans="1:15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</sheetData>
  <mergeCells count="59">
    <mergeCell ref="A1:B1"/>
    <mergeCell ref="J1:K1"/>
    <mergeCell ref="N1:O1"/>
    <mergeCell ref="A2:B2"/>
    <mergeCell ref="N2:O2"/>
    <mergeCell ref="A3:O3"/>
    <mergeCell ref="A4:O4"/>
    <mergeCell ref="E5:K5"/>
    <mergeCell ref="N5:O5"/>
    <mergeCell ref="A6:B9"/>
    <mergeCell ref="C6:C9"/>
    <mergeCell ref="D6:D9"/>
    <mergeCell ref="E6:E9"/>
    <mergeCell ref="F6:F9"/>
    <mergeCell ref="G6:G9"/>
    <mergeCell ref="N6:N9"/>
    <mergeCell ref="O6:O9"/>
    <mergeCell ref="L6:L9"/>
    <mergeCell ref="M6:M9"/>
    <mergeCell ref="A13:B13"/>
    <mergeCell ref="H6:H9"/>
    <mergeCell ref="I6:I9"/>
    <mergeCell ref="J6:J9"/>
    <mergeCell ref="K6:K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32:B32"/>
    <mergeCell ref="A33:B33"/>
    <mergeCell ref="A44:B44"/>
    <mergeCell ref="A45:B45"/>
    <mergeCell ref="A38:B38"/>
    <mergeCell ref="A39:B39"/>
    <mergeCell ref="A40:B40"/>
    <mergeCell ref="A41:B41"/>
    <mergeCell ref="A42:B42"/>
    <mergeCell ref="A43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