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535-08-02-2表式" sheetId="1" r:id="rId1"/>
    <sheet name="續表" sheetId="2" r:id="rId2"/>
  </sheets>
  <definedNames/>
  <calcPr fullCalcOnLoad="1"/>
</workbook>
</file>

<file path=xl/sharedStrings.xml><?xml version="1.0" encoding="utf-8"?>
<sst xmlns="http://schemas.openxmlformats.org/spreadsheetml/2006/main" count="57" uniqueCount="43">
  <si>
    <t xml:space="preserve"> 公　開　類</t>
  </si>
  <si>
    <t xml:space="preserve"> 年　　　報</t>
  </si>
  <si>
    <t>臺中市污水下水道系統執行概況</t>
  </si>
  <si>
    <t xml:space="preserve">              中華民國112年</t>
  </si>
  <si>
    <t>鄉鎮市區別</t>
  </si>
  <si>
    <t xml:space="preserve"> 總    計</t>
  </si>
  <si>
    <t>次年2月底前編送</t>
  </si>
  <si>
    <t>年底人口數 (1)</t>
  </si>
  <si>
    <t>(人)</t>
  </si>
  <si>
    <t xml:space="preserve"> 總處理戶數</t>
  </si>
  <si>
    <t xml:space="preserve"> (2)=(3)+(4)+(5) </t>
  </si>
  <si>
    <t xml:space="preserve"> 當年 </t>
  </si>
  <si>
    <t>累計</t>
  </si>
  <si>
    <t>用 戶 接 管 戶 數 (戶)</t>
  </si>
  <si>
    <t xml:space="preserve">公共污水下水道 (3) </t>
  </si>
  <si>
    <t>編製機關</t>
  </si>
  <si>
    <t xml:space="preserve"> 表　　號 </t>
  </si>
  <si>
    <t>臺中市政府水利局</t>
  </si>
  <si>
    <t>20535-08-02-2</t>
  </si>
  <si>
    <t xml:space="preserve">  專用污水下水道 (4)</t>
  </si>
  <si>
    <t xml:space="preserve"> 填表</t>
  </si>
  <si>
    <t>資料來源：由本局污水營運科於內政部國土管理署-統計資料庫網際網路報送系統填報，依據污水下水道登記冊彙編。</t>
  </si>
  <si>
    <t>填表說明：本表編製1份，並依統計法規定永久保存，資料透過網際網路上傳至「臺中市公務統計行政管理系統」與內政部國土管理署-統計資料庫網際網路報送系統。</t>
  </si>
  <si>
    <t>附    註：1.CMY係指立方公尺/每年。
          2.有關年底人口數及戶量係依據內政部戶政司統計資料。
          3.自103年起普及率及處理率計算方式係依據污水下水道第五期建設計畫修正以接管戶數乘以各縣市戶量除以各縣市總人口數而得。</t>
  </si>
  <si>
    <t xml:space="preserve"> </t>
  </si>
  <si>
    <t>建築物污水處理設施設置戶(戶)</t>
  </si>
  <si>
    <t>(5)</t>
  </si>
  <si>
    <t xml:space="preserve"> 審核 </t>
  </si>
  <si>
    <t>臺中市污水下水道系統執行概況(續完)</t>
  </si>
  <si>
    <t xml:space="preserve"> 中華民國112年</t>
  </si>
  <si>
    <t>戶量</t>
  </si>
  <si>
    <t>(6)</t>
  </si>
  <si>
    <t>業務主管人員</t>
  </si>
  <si>
    <t>主辦統計人員</t>
  </si>
  <si>
    <t>污水處理率(％)</t>
  </si>
  <si>
    <t>(7)=(2)*(6)/(1)</t>
  </si>
  <si>
    <t xml:space="preserve">表　　號 </t>
  </si>
  <si>
    <t>公共污水下水道用戶接管普及率(％)</t>
  </si>
  <si>
    <t>(8)=(3)*(6)/(1)</t>
  </si>
  <si>
    <t>機關首長</t>
  </si>
  <si>
    <t>全年污水處理總量</t>
  </si>
  <si>
    <t xml:space="preserve"> (CMY)</t>
  </si>
  <si>
    <t>中華民國113年2月21日編製</t>
  </si>
</sst>
</file>

<file path=xl/styles.xml><?xml version="1.0" encoding="utf-8"?>
<styleSheet xmlns="http://schemas.openxmlformats.org/spreadsheetml/2006/main">
  <numFmts count="2">
    <numFmt numFmtId="197" formatCode="_-* #,##0_-;\-* #,##0_-;_-* &quot;-&quot;??_-;_-@_-"/>
    <numFmt numFmtId="198" formatCode="mm-dd-yy"/>
  </numFmts>
  <fonts count="9">
    <font>
      <sz val="11"/>
      <color theme="1"/>
      <name val="Calibri"/>
      <family val="2"/>
      <scheme val="minor"/>
    </font>
    <font>
      <sz val="10"/>
      <name val="Arial"/>
      <family val="2"/>
    </font>
    <font>
      <sz val="12"/>
      <color rgb="FF000000"/>
      <name val="標楷體"/>
      <family val="2"/>
    </font>
    <font>
      <sz val="16"/>
      <color rgb="FF000000"/>
      <name val="標楷體"/>
      <family val="2"/>
    </font>
    <font>
      <sz val="10"/>
      <color rgb="FF000000"/>
      <name val="標楷體"/>
      <family val="2"/>
    </font>
    <font>
      <sz val="12"/>
      <color rgb="FF000000"/>
      <name val="新細明體"/>
      <family val="2"/>
    </font>
    <font>
      <sz val="12"/>
      <color rgb="FF000000"/>
      <name val="Times New Roman"/>
      <family val="2"/>
    </font>
    <font>
      <b/>
      <sz val="16"/>
      <color rgb="FF000000"/>
      <name val="標楷體"/>
      <family val="2"/>
    </font>
    <font>
      <b/>
      <u val="single"/>
      <sz val="16"/>
      <color rgb="FF000000"/>
      <name val="標楷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4" fillId="0" borderId="2" xfId="0" applyFont="1" applyBorder="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97" fontId="2" fillId="0" borderId="10" xfId="0" applyNumberFormat="1" applyFont="1" applyBorder="1" applyAlignment="1">
      <alignment vertical="center"/>
    </xf>
    <xf numFmtId="0" fontId="2" fillId="0" borderId="3" xfId="0" applyFont="1" applyBorder="1" applyAlignme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197" fontId="2" fillId="0" borderId="2" xfId="0" applyNumberFormat="1"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right" vertical="center"/>
    </xf>
    <xf numFmtId="198" fontId="2" fillId="0" borderId="1" xfId="0" applyNumberFormat="1" applyFont="1" applyBorder="1" applyAlignment="1">
      <alignment horizontal="center" vertical="center"/>
    </xf>
    <xf numFmtId="0" fontId="5" fillId="0" borderId="1" xfId="0" applyFont="1" applyBorder="1" applyAlignment="1">
      <alignment horizontal="center" vertical="center"/>
    </xf>
    <xf numFmtId="198" fontId="5" fillId="0" borderId="1" xfId="0" applyNumberFormat="1" applyFont="1" applyBorder="1" applyAlignment="1">
      <alignment horizontal="center" vertical="center"/>
    </xf>
    <xf numFmtId="0" fontId="2" fillId="0" borderId="13" xfId="0" applyFont="1" applyBorder="1" applyAlignment="1">
      <alignment horizontal="center" vertical="center"/>
    </xf>
    <xf numFmtId="0" fontId="4"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top" wrapText="1"/>
    </xf>
    <xf numFmtId="0" fontId="5" fillId="0" borderId="0" xfId="0" applyFont="1" applyAlignment="1">
      <alignment vertical="center"/>
    </xf>
    <xf numFmtId="0" fontId="2" fillId="0" borderId="8" xfId="0" applyFont="1" applyBorder="1" applyAlignment="1">
      <alignment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7" fillId="0" borderId="2" xfId="0" applyFont="1" applyBorder="1" applyAlignment="1">
      <alignment vertical="center"/>
    </xf>
    <xf numFmtId="0" fontId="2" fillId="0" borderId="7" xfId="0" applyFont="1" applyBorder="1" applyAlignment="1">
      <alignment horizontal="right" vertical="center"/>
    </xf>
    <xf numFmtId="0" fontId="8" fillId="0" borderId="2" xfId="0" applyFont="1" applyBorder="1" applyAlignment="1">
      <alignment vertical="center"/>
    </xf>
    <xf numFmtId="0" fontId="6" fillId="0" borderId="1" xfId="0" applyFont="1" applyBorder="1" applyAlignment="1">
      <alignment horizontal="center" vertical="center" wrapText="1"/>
    </xf>
    <xf numFmtId="10" fontId="2" fillId="0" borderId="2" xfId="0" applyNumberFormat="1" applyFont="1" applyBorder="1" applyAlignment="1">
      <alignment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2" fillId="0" borderId="2" xfId="0" applyFont="1" applyBorder="1" applyAlignment="1">
      <alignment horizontal="right" vertical="top"/>
    </xf>
    <xf numFmtId="0" fontId="5" fillId="0" borderId="2" xfId="0" applyFont="1" applyBorder="1" applyAlignment="1">
      <alignment vertical="center"/>
    </xf>
    <xf numFmtId="0" fontId="5"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10" sqref="G10"/>
    </sheetView>
  </sheetViews>
  <sheetFormatPr defaultColWidth="9.28125" defaultRowHeight="15"/>
  <cols>
    <col min="1" max="1" width="20.140625" style="0" customWidth="1"/>
    <col min="2" max="2" width="22.140625" style="0" customWidth="1"/>
    <col min="3" max="3" width="20.57421875" style="0" customWidth="1"/>
    <col min="4" max="4" width="19.57421875" style="0" customWidth="1"/>
    <col min="5" max="5" width="18.57421875" style="0" customWidth="1"/>
    <col min="6" max="6" width="16.8515625" style="0" customWidth="1"/>
    <col min="7" max="7" width="16.7109375" style="0" customWidth="1"/>
    <col min="8" max="8" width="16.140625" style="0" customWidth="1"/>
    <col min="9" max="9" width="3.57421875" style="0" customWidth="1"/>
    <col min="10" max="10" width="16.28125" style="0" customWidth="1"/>
    <col min="11" max="12" width="15.7109375" style="0" customWidth="1"/>
    <col min="13" max="13" width="18.140625" style="0" customWidth="1"/>
    <col min="14" max="14" width="19.140625" style="0" customWidth="1"/>
    <col min="15" max="15" width="16.7109375" style="0" customWidth="1"/>
    <col min="16" max="16" width="22.57421875" style="0" customWidth="1"/>
    <col min="17" max="17" width="3.28125" style="0" customWidth="1"/>
    <col min="18" max="50" width="9.140625" style="0" customWidth="1"/>
  </cols>
  <sheetData>
    <row r="1" spans="1:50" ht="16.2" customHeight="1">
      <c r="A1" s="1" t="s">
        <v>0</v>
      </c>
      <c r="B1" s="10"/>
      <c r="C1" s="9"/>
      <c r="D1" s="9"/>
      <c r="E1" s="19"/>
      <c r="F1" s="13" t="s">
        <v>15</v>
      </c>
      <c r="G1" s="13" t="s">
        <v>17</v>
      </c>
      <c r="H1" s="22"/>
      <c r="I1" s="10"/>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6.2" customHeight="1">
      <c r="A2" s="1" t="s">
        <v>1</v>
      </c>
      <c r="B2" s="11" t="s">
        <v>6</v>
      </c>
      <c r="C2" s="15"/>
      <c r="D2" s="15"/>
      <c r="E2" s="20"/>
      <c r="F2" s="13" t="s">
        <v>16</v>
      </c>
      <c r="G2" s="21" t="s">
        <v>18</v>
      </c>
      <c r="H2" s="23"/>
      <c r="I2" s="10"/>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9.25" customHeight="1">
      <c r="A3" s="2" t="s">
        <v>2</v>
      </c>
      <c r="B3" s="2"/>
      <c r="C3" s="2"/>
      <c r="D3" s="2"/>
      <c r="E3" s="2"/>
      <c r="F3" s="2"/>
      <c r="G3" s="2"/>
      <c r="H3" s="2"/>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6.5" customHeight="1">
      <c r="A4" s="3" t="s">
        <v>3</v>
      </c>
      <c r="B4" s="3"/>
      <c r="C4" s="3"/>
      <c r="D4" s="3"/>
      <c r="E4" s="3"/>
      <c r="F4" s="3"/>
      <c r="G4" s="3"/>
      <c r="H4" s="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6.5" customHeight="1">
      <c r="A5" s="4" t="s">
        <v>4</v>
      </c>
      <c r="B5" s="12" t="s">
        <v>7</v>
      </c>
      <c r="C5" s="16" t="s">
        <v>9</v>
      </c>
      <c r="D5" s="16"/>
      <c r="E5" s="12" t="s">
        <v>13</v>
      </c>
      <c r="F5" s="12"/>
      <c r="G5" s="12"/>
      <c r="H5" s="12"/>
      <c r="I5" s="10"/>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6.2" customHeight="1">
      <c r="A6" s="4"/>
      <c r="B6" s="12"/>
      <c r="C6" s="17" t="s">
        <v>10</v>
      </c>
      <c r="D6" s="17"/>
      <c r="E6" s="13" t="s">
        <v>14</v>
      </c>
      <c r="F6" s="13"/>
      <c r="G6" s="13" t="s">
        <v>19</v>
      </c>
      <c r="H6" s="13"/>
      <c r="I6" s="10"/>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6.2" customHeight="1">
      <c r="A7" s="4"/>
      <c r="B7" s="13" t="s">
        <v>8</v>
      </c>
      <c r="C7" s="13" t="s">
        <v>11</v>
      </c>
      <c r="D7" s="13" t="s">
        <v>12</v>
      </c>
      <c r="E7" s="13" t="s">
        <v>11</v>
      </c>
      <c r="F7" s="13" t="s">
        <v>12</v>
      </c>
      <c r="G7" s="13" t="s">
        <v>11</v>
      </c>
      <c r="H7" s="24" t="s">
        <v>12</v>
      </c>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0.25" customHeight="1">
      <c r="A8" s="5" t="s">
        <v>5</v>
      </c>
      <c r="B8" s="14">
        <v>2845909</v>
      </c>
      <c r="C8" s="18">
        <f>E8+G8+'續表'!B8</f>
        <v>29911</v>
      </c>
      <c r="D8" s="18">
        <f>F8+H8+'續表'!C8</f>
        <v>767978</v>
      </c>
      <c r="E8" s="18">
        <v>14492</v>
      </c>
      <c r="F8" s="18">
        <f>264934+E8</f>
        <v>279426</v>
      </c>
      <c r="G8" s="18">
        <f>H8-122939</f>
        <v>8389</v>
      </c>
      <c r="H8" s="18">
        <v>131328</v>
      </c>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57.75" customHeight="1">
      <c r="A9" s="6"/>
      <c r="B9" s="10"/>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57.75" customHeight="1">
      <c r="A10" s="6"/>
      <c r="B10" s="10"/>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57.75" customHeight="1">
      <c r="A11" s="6"/>
      <c r="B11" s="10"/>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57.75" customHeight="1">
      <c r="A12" s="6"/>
      <c r="B12" s="10"/>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57.75" customHeight="1">
      <c r="A13" s="6"/>
      <c r="B13" s="10"/>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57.75" customHeight="1">
      <c r="A14" s="6"/>
      <c r="B14" s="10"/>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4.1" customHeight="1">
      <c r="A15" s="7"/>
      <c r="B15" s="11"/>
      <c r="C15" s="15"/>
      <c r="D15" s="15"/>
      <c r="E15" s="15"/>
      <c r="F15" s="15"/>
      <c r="G15" s="15"/>
      <c r="H15" s="15"/>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6.2" customHeight="1">
      <c r="A16" s="8"/>
      <c r="B16" s="8"/>
      <c r="C16" s="8"/>
      <c r="D16" s="8"/>
      <c r="E16" s="8"/>
      <c r="F16" s="8"/>
      <c r="G16" s="8"/>
      <c r="H16" s="8"/>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4.1"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4.1"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4.1"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4.1"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6.2"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6.2"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6.2"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6.2"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6.2"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1">
    <mergeCell ref="E6:F6"/>
    <mergeCell ref="G6:H6"/>
    <mergeCell ref="A5:A7"/>
    <mergeCell ref="C6:D6"/>
    <mergeCell ref="B5:B6"/>
    <mergeCell ref="C5:D5"/>
    <mergeCell ref="A3:H3"/>
    <mergeCell ref="A4:H4"/>
    <mergeCell ref="G1:H1"/>
    <mergeCell ref="G2:H2"/>
    <mergeCell ref="E5:H5"/>
  </mergeCells>
  <dataValidations count="14">
    <dataValidation errorStyle="warning" type="decimal" operator="equal" showInputMessage="1" showErrorMessage="1" error="{2}" sqref="A3">
      <formula1>"='臺中市$0_2_0$010000066000'"</formula1>
    </dataValidation>
    <dataValidation errorStyle="warning" type="decimal" operator="equal" showInputMessage="1" showErrorMessage="1" error="{2}" sqref="A4">
      <formula1>"='中華民國112年$0_3_0$2023'"</formula1>
    </dataValidation>
    <dataValidation errorStyle="warning" type="decimal" operator="equal" showInputMessage="1" showErrorMessage="1" error="{2}" sqref="B5">
      <formula1>"='污水下水道系統執行概況_年底人口數$0_4_1$2053508a009'"</formula1>
    </dataValidation>
    <dataValidation errorStyle="warning" type="decimal" operator="equal" showInputMessage="1" showErrorMessage="1" sqref="E8:H8 B8">
      <formula1>"='$SmartTag'"</formula1>
    </dataValidation>
    <dataValidation errorStyle="warning" type="decimal" operator="equal" showInputMessage="1" showErrorMessage="1" error="{2}" sqref="E6">
      <formula1>"='公共污水下水道$0_5_4$070210000101'"</formula1>
    </dataValidation>
    <dataValidation errorStyle="warning" type="decimal" operator="equal" showInputMessage="1" showErrorMessage="1" error="{2}" sqref="E7">
      <formula1>"='污水下水道系統執行概況_處理戶數_當年_依污水處理戶別分$0_6_4$2053508a010'"</formula1>
    </dataValidation>
    <dataValidation errorStyle="warning" type="decimal" operator="equal" showInputMessage="1" showErrorMessage="1" sqref="E8:H8 B8">
      <formula1>"='$SmartTag'"</formula1>
    </dataValidation>
    <dataValidation errorStyle="warning" type="decimal" operator="equal" showInputMessage="1" showErrorMessage="1" error="{2}" sqref="F7">
      <formula1>"='污水下水道系統執行概況_處理戶數_累計_依污水處理戶別分$0_6_5$2053508a011'"</formula1>
    </dataValidation>
    <dataValidation errorStyle="warning" type="decimal" operator="equal" showInputMessage="1" showErrorMessage="1" sqref="E8:H8 B8">
      <formula1>"='$SmartTag'"</formula1>
    </dataValidation>
    <dataValidation errorStyle="warning" type="decimal" operator="equal" showInputMessage="1" showErrorMessage="1" error="{2}" sqref="G6">
      <formula1>"='專用污水下水道$0_5_6$070210000102'"</formula1>
    </dataValidation>
    <dataValidation errorStyle="warning" type="decimal" operator="equal" showInputMessage="1" showErrorMessage="1" error="{2}" sqref="G7">
      <formula1>"='污水下水道系統執行概況_處理戶數_當年_依污水處理戶別分$0_6_6$2053508a010'"</formula1>
    </dataValidation>
    <dataValidation errorStyle="warning" type="decimal" operator="equal" showInputMessage="1" showErrorMessage="1" sqref="E8:H8 B8">
      <formula1>"='$SmartTag'"</formula1>
    </dataValidation>
    <dataValidation errorStyle="warning" type="decimal" operator="equal" showInputMessage="1" showErrorMessage="1" error="{2}" sqref="H7">
      <formula1>"='污水下水道系統執行概況_處理戶數_累計_依污水處理戶別分$0_6_7$2053508a011'"</formula1>
    </dataValidation>
    <dataValidation errorStyle="warning" type="decimal" operator="equal" showInputMessage="1" showErrorMessage="1" sqref="E8:H8 B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G25" sqref="G25"/>
    </sheetView>
  </sheetViews>
  <sheetFormatPr defaultColWidth="9.28125" defaultRowHeight="15"/>
  <cols>
    <col min="1" max="1" width="19.7109375" style="0" customWidth="1"/>
    <col min="2" max="2" width="20.421875" style="0" customWidth="1"/>
    <col min="3" max="4" width="17.57421875" style="0" customWidth="1"/>
    <col min="5" max="6" width="20.140625" style="0" customWidth="1"/>
    <col min="7" max="7" width="24.8515625" style="0" customWidth="1"/>
    <col min="8" max="8" width="5.7109375" style="0" hidden="1" customWidth="1"/>
    <col min="9" max="50" width="9.140625" style="0" customWidth="1"/>
  </cols>
  <sheetData>
    <row r="1" spans="1:50" ht="15">
      <c r="A1" s="1" t="s">
        <v>0</v>
      </c>
      <c r="B1" s="30" t="s">
        <v>24</v>
      </c>
      <c r="C1" s="27"/>
      <c r="D1" s="27"/>
      <c r="E1" s="6"/>
      <c r="F1" s="13" t="s">
        <v>15</v>
      </c>
      <c r="G1" s="13" t="s">
        <v>17</v>
      </c>
      <c r="H1" s="22"/>
      <c r="I1" s="43"/>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row>
    <row r="2" spans="1:50" ht="15">
      <c r="A2" s="1" t="s">
        <v>1</v>
      </c>
      <c r="B2" s="11" t="s">
        <v>6</v>
      </c>
      <c r="C2" s="15"/>
      <c r="D2" s="15"/>
      <c r="E2" s="35"/>
      <c r="F2" s="13" t="s">
        <v>36</v>
      </c>
      <c r="G2" s="21" t="s">
        <v>18</v>
      </c>
      <c r="H2" s="23"/>
      <c r="I2" s="43"/>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row>
    <row r="3" spans="1:50" ht="22.2" customHeight="1">
      <c r="A3" s="8"/>
      <c r="B3" s="8"/>
      <c r="C3" s="34" t="s">
        <v>28</v>
      </c>
      <c r="D3" s="34"/>
      <c r="E3" s="36"/>
      <c r="F3" s="8"/>
      <c r="G3" s="8"/>
      <c r="H3" s="42"/>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row>
    <row r="4" spans="1:50" ht="15">
      <c r="A4" s="25"/>
      <c r="B4" s="25"/>
      <c r="C4" s="3" t="s">
        <v>29</v>
      </c>
      <c r="D4" s="3"/>
      <c r="E4" s="3"/>
      <c r="F4" s="3"/>
      <c r="G4" s="25"/>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row>
    <row r="5" spans="1:50" ht="16.5" customHeight="1">
      <c r="A5" s="4" t="s">
        <v>4</v>
      </c>
      <c r="B5" s="31" t="s">
        <v>25</v>
      </c>
      <c r="C5" s="31"/>
      <c r="D5" s="13" t="s">
        <v>30</v>
      </c>
      <c r="E5" s="37" t="s">
        <v>34</v>
      </c>
      <c r="F5" s="37" t="s">
        <v>37</v>
      </c>
      <c r="G5" s="39" t="s">
        <v>40</v>
      </c>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row>
    <row r="6" spans="1:50" ht="15">
      <c r="A6" s="4"/>
      <c r="B6" s="32" t="s">
        <v>26</v>
      </c>
      <c r="C6" s="32"/>
      <c r="D6" s="13"/>
      <c r="E6" s="37"/>
      <c r="F6" s="37"/>
      <c r="G6" s="3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row>
    <row r="7" spans="1:50" ht="15">
      <c r="A7" s="4"/>
      <c r="B7" s="33" t="s">
        <v>11</v>
      </c>
      <c r="C7" s="33" t="s">
        <v>12</v>
      </c>
      <c r="D7" s="33" t="s">
        <v>31</v>
      </c>
      <c r="E7" s="33" t="s">
        <v>35</v>
      </c>
      <c r="F7" s="33" t="s">
        <v>38</v>
      </c>
      <c r="G7" s="40" t="s">
        <v>41</v>
      </c>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row>
    <row r="8" spans="1:50" ht="40.5" customHeight="1">
      <c r="A8" s="5" t="s">
        <v>5</v>
      </c>
      <c r="B8" s="14">
        <f>C8-350194</f>
        <v>7030</v>
      </c>
      <c r="C8" s="18">
        <v>357224</v>
      </c>
      <c r="D8" s="26">
        <v>2.69</v>
      </c>
      <c r="E8" s="38">
        <v>0.7259</v>
      </c>
      <c r="F8" s="38">
        <f>'20535-08-02-2表式'!F8*'續表'!D8/'20535-08-02-2表式'!B8</f>
        <v>0.26411805156103</v>
      </c>
      <c r="G8" s="18">
        <v>60582994</v>
      </c>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row>
    <row r="9" spans="1:50" ht="40.5" customHeight="1">
      <c r="A9" s="6"/>
      <c r="B9" s="30"/>
      <c r="C9" s="27"/>
      <c r="D9" s="27"/>
      <c r="E9" s="27"/>
      <c r="F9" s="27"/>
      <c r="G9" s="27"/>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row>
    <row r="10" spans="1:50" ht="40.5" customHeight="1">
      <c r="A10" s="6"/>
      <c r="B10" s="30"/>
      <c r="C10" s="27"/>
      <c r="D10" s="27"/>
      <c r="E10" s="27"/>
      <c r="F10" s="27"/>
      <c r="G10" s="27"/>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row>
    <row r="11" spans="1:50" ht="40.5" customHeight="1">
      <c r="A11" s="6"/>
      <c r="B11" s="30"/>
      <c r="C11" s="27"/>
      <c r="D11" s="27"/>
      <c r="E11" s="27"/>
      <c r="F11" s="27"/>
      <c r="G11" s="27"/>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row>
    <row r="12" spans="1:50" ht="40.5" customHeight="1">
      <c r="A12" s="6"/>
      <c r="B12" s="30"/>
      <c r="C12" s="27"/>
      <c r="D12" s="27"/>
      <c r="E12" s="27"/>
      <c r="F12" s="27"/>
      <c r="G12" s="27"/>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row>
    <row r="13" spans="1:50" ht="40.5" customHeight="1">
      <c r="A13" s="6"/>
      <c r="B13" s="30"/>
      <c r="C13" s="27"/>
      <c r="D13" s="27"/>
      <c r="E13" s="27"/>
      <c r="F13" s="27"/>
      <c r="G13" s="27"/>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row>
    <row r="14" spans="1:50" ht="40.5" customHeight="1">
      <c r="A14" s="6"/>
      <c r="B14" s="30"/>
      <c r="C14" s="27"/>
      <c r="D14" s="27"/>
      <c r="E14" s="27"/>
      <c r="F14" s="27"/>
      <c r="G14" s="27"/>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50" ht="40.5" customHeight="1">
      <c r="A15" s="7"/>
      <c r="B15" s="11"/>
      <c r="C15" s="15"/>
      <c r="D15" s="15"/>
      <c r="E15" s="15"/>
      <c r="F15" s="15"/>
      <c r="G15" s="15"/>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row>
    <row r="16" spans="1:50" ht="15">
      <c r="A16" s="26"/>
      <c r="B16" s="26"/>
      <c r="C16" s="26"/>
      <c r="D16" s="26"/>
      <c r="E16" s="26"/>
      <c r="F16" s="26"/>
      <c r="G16" s="41" t="s">
        <v>42</v>
      </c>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row>
    <row r="17" spans="1:50" ht="15">
      <c r="A17" s="27" t="s">
        <v>20</v>
      </c>
      <c r="B17" s="27" t="s">
        <v>27</v>
      </c>
      <c r="C17" s="27"/>
      <c r="D17" s="27" t="s">
        <v>32</v>
      </c>
      <c r="E17" s="29"/>
      <c r="F17" s="27" t="s">
        <v>39</v>
      </c>
      <c r="G17" s="27"/>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50" ht="15">
      <c r="A18" s="27"/>
      <c r="B18" s="27"/>
      <c r="C18" s="27"/>
      <c r="D18" s="27" t="s">
        <v>33</v>
      </c>
      <c r="E18" s="29"/>
      <c r="F18" s="27"/>
      <c r="G18" s="27"/>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row>
    <row r="19" spans="1:50" ht="15">
      <c r="A19" s="27"/>
      <c r="B19" s="27"/>
      <c r="C19" s="27"/>
      <c r="D19" s="27"/>
      <c r="E19" s="27"/>
      <c r="F19" s="27"/>
      <c r="G19" s="27"/>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row>
    <row r="20" spans="1:50" ht="15">
      <c r="A20" s="27" t="s">
        <v>21</v>
      </c>
      <c r="B20" s="27"/>
      <c r="C20" s="27"/>
      <c r="D20" s="27"/>
      <c r="E20" s="27"/>
      <c r="F20" s="27"/>
      <c r="G20" s="27"/>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row>
    <row r="21" spans="1:50" ht="15">
      <c r="A21" s="27" t="s">
        <v>22</v>
      </c>
      <c r="B21" s="27"/>
      <c r="C21" s="27"/>
      <c r="D21" s="27"/>
      <c r="E21" s="27"/>
      <c r="F21" s="27"/>
      <c r="G21" s="27"/>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row>
    <row r="22" spans="1:50" ht="69.75" customHeight="1">
      <c r="A22" s="28" t="s">
        <v>23</v>
      </c>
      <c r="B22" s="28"/>
      <c r="C22" s="28"/>
      <c r="D22" s="28"/>
      <c r="E22" s="28"/>
      <c r="F22" s="28"/>
      <c r="G22" s="28"/>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row>
    <row r="23" spans="1:50" ht="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row>
    <row r="24" spans="1:50" ht="15">
      <c r="A24" s="29"/>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row>
    <row r="25" spans="1:50" ht="15">
      <c r="A25" s="29"/>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row>
    <row r="26" spans="1:50" ht="15">
      <c r="A26" s="29"/>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row>
    <row r="27" spans="1:50" ht="15">
      <c r="A27" s="29"/>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row>
    <row r="28" spans="1:50" ht="15">
      <c r="A28" s="29"/>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row>
    <row r="29" spans="1:50" ht="15">
      <c r="A29" s="29"/>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row>
    <row r="30" spans="1:50" ht="1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row>
    <row r="31" spans="1:50" ht="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row>
    <row r="32" spans="1:50" ht="15">
      <c r="A32" s="29"/>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row>
    <row r="33" spans="1:50" ht="15">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row>
    <row r="34" spans="1:50" ht="15">
      <c r="A34" s="29"/>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row>
    <row r="35" spans="1:50" ht="1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row>
    <row r="36" spans="1:50" ht="1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row>
    <row r="37" spans="1:50" ht="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row>
    <row r="38" spans="1:50" ht="15">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row>
    <row r="39" spans="1:50" ht="15">
      <c r="A39" s="29"/>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row>
    <row r="40" spans="1:50" ht="15">
      <c r="A40" s="29"/>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row>
    <row r="41" spans="1:50" ht="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row>
    <row r="42" spans="1:50" ht="15">
      <c r="A42" s="29"/>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row>
    <row r="43" spans="1:50" ht="15">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row>
    <row r="44" spans="1:50" ht="15">
      <c r="A44" s="29"/>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row>
    <row r="45" spans="1:50" ht="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row>
    <row r="46" spans="1:50" ht="15">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row>
    <row r="47" spans="1:50" ht="15">
      <c r="A47" s="29"/>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row>
    <row r="48" spans="1:50" ht="15">
      <c r="A48" s="29"/>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row>
    <row r="49" spans="1:50" ht="1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row>
    <row r="50" spans="1:50" ht="1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row>
    <row r="51" spans="1:50" ht="1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row>
    <row r="52" spans="1:50" ht="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row>
    <row r="53" spans="1:50" ht="15">
      <c r="A53" s="29"/>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row>
    <row r="54" spans="1:50" ht="15">
      <c r="A54" s="29"/>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row>
    <row r="55" spans="1:50" ht="15">
      <c r="A55" s="29"/>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row>
    <row r="56" spans="1:50" ht="15">
      <c r="A56" s="29"/>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row>
    <row r="57" spans="1:50" ht="15">
      <c r="A57" s="29"/>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row>
    <row r="58" spans="1:50" ht="15">
      <c r="A58" s="29"/>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row>
    <row r="59" spans="1:50" ht="15">
      <c r="A59" s="2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row>
    <row r="60" spans="1:50" ht="1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row>
    <row r="61" spans="1:50" ht="1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row>
    <row r="62" spans="1:50" ht="1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row>
    <row r="63" spans="1:50" ht="1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row>
    <row r="64" spans="1:50" ht="1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row>
    <row r="65" spans="1:50" ht="1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row>
    <row r="66" spans="1:50" ht="1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row>
    <row r="67" spans="1:50" ht="1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row>
    <row r="68" spans="1:50" ht="1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row>
    <row r="69" spans="1:50" ht="1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row>
    <row r="70" spans="1:50" ht="1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row>
    <row r="71" spans="1:50" ht="1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row>
    <row r="72" spans="1:50" ht="1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row>
    <row r="73" spans="1:50" ht="1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row>
    <row r="74" spans="1:50" ht="1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row>
    <row r="75" spans="1:50" ht="1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row>
    <row r="76" spans="1:50" ht="1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row>
    <row r="77" spans="1:50" ht="1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row>
    <row r="78" spans="1:50" ht="1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row>
    <row r="79" spans="1:50" ht="1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row>
    <row r="80" spans="1:50" ht="1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row>
    <row r="81" spans="1:50" ht="1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row>
    <row r="82" spans="1:50" ht="1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row>
    <row r="83" spans="1:50" ht="1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row>
    <row r="84" spans="1:50" ht="1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row>
    <row r="85" spans="1:50" ht="1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row>
    <row r="86" spans="1:50" ht="1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row>
    <row r="87" spans="1:50" ht="1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row>
    <row r="88" spans="1:50" ht="1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ht="1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row>
    <row r="91" spans="1:50" ht="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row>
    <row r="92" spans="1:50" ht="1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row>
    <row r="93" spans="1:50" ht="1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row>
    <row r="94" spans="1:50" ht="1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row>
    <row r="95" spans="1:50" ht="1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row>
    <row r="96" spans="1:50" ht="1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row>
    <row r="97" spans="1:50" ht="1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row>
    <row r="98" spans="1:50" ht="1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row>
    <row r="99" spans="1:50" ht="1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row>
    <row r="100" spans="1:50" ht="1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row>
    <row r="101" spans="1:50" ht="1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row>
    <row r="102" spans="1:50" ht="1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row>
    <row r="103" spans="1:50" ht="1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row>
    <row r="104" spans="1:50" ht="1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row>
    <row r="105" spans="1:50" ht="1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row>
    <row r="106" spans="1:50" ht="1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row>
    <row r="107" spans="1:50" ht="1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row>
    <row r="108" spans="1:50" ht="1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row>
    <row r="109" spans="1:50" ht="1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row>
    <row r="110" spans="1:50" ht="1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row>
    <row r="111" spans="1:50" ht="1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row>
    <row r="112" spans="1:50" ht="1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row>
    <row r="113" spans="1:50" ht="1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row>
    <row r="114" spans="1:50" ht="1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row>
    <row r="115" spans="1:50" ht="1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row>
    <row r="116" spans="1:50" ht="1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row>
    <row r="117" spans="1:50" ht="1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row>
    <row r="118" spans="1:50" ht="1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row>
    <row r="119" spans="1:50" ht="1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row>
    <row r="120" spans="1:50" ht="1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row>
    <row r="121" spans="1:50" ht="1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row>
    <row r="122" spans="1:50" ht="1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row>
    <row r="123" spans="1:50" ht="1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row>
    <row r="124" spans="1:50" ht="1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row>
    <row r="125" spans="1:50" ht="1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row>
    <row r="126" spans="1:50" ht="1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row>
    <row r="127" spans="1:50" ht="1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row>
    <row r="128" spans="1:50" ht="1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row>
    <row r="129" spans="1:50" ht="1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row>
    <row r="130" spans="1:50" ht="1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row>
    <row r="131" spans="1:50" ht="1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row>
    <row r="132" spans="1:50" ht="1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row>
    <row r="133" spans="1:50" ht="1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row>
    <row r="134" spans="1:50" ht="1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row>
    <row r="135" spans="1:50" ht="1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row>
    <row r="136" spans="1:50" ht="15">
      <c r="A136" s="29"/>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row>
    <row r="137" spans="1:50" ht="15">
      <c r="A137" s="29"/>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row>
    <row r="138" spans="1:50" ht="15">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row>
    <row r="139" spans="1:50" ht="15">
      <c r="A139" s="29"/>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row>
    <row r="140" spans="1:50" ht="15">
      <c r="A140" s="29"/>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row>
    <row r="141" spans="1:50" ht="15">
      <c r="A141" s="29"/>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row>
    <row r="142" spans="1:50" ht="15">
      <c r="A142" s="29"/>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row>
    <row r="143" spans="1:50" ht="15">
      <c r="A143" s="29"/>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row>
    <row r="144" spans="1:50" ht="15">
      <c r="A144" s="29"/>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row>
    <row r="145" spans="1:50" ht="15">
      <c r="A145" s="29"/>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row>
    <row r="146" spans="1:50" ht="15">
      <c r="A146" s="29"/>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row>
    <row r="147" spans="1:50" ht="15">
      <c r="A147" s="29"/>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row>
    <row r="148" spans="1:50" ht="15">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ht="15">
      <c r="A149" s="29"/>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row>
    <row r="150" spans="1:50" ht="1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row>
    <row r="151" spans="1:50" ht="15">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row>
    <row r="152" spans="1:50" ht="15">
      <c r="A152" s="29"/>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row>
    <row r="153" spans="1:50" ht="15">
      <c r="A153" s="29"/>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row>
    <row r="154" spans="1:50" ht="15">
      <c r="A154" s="29"/>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row>
    <row r="155" spans="1:50" ht="15">
      <c r="A155" s="29"/>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row>
    <row r="156" spans="1:50" ht="15">
      <c r="A156" s="29"/>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row>
    <row r="157" spans="1:50" ht="15">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row>
    <row r="158" spans="1:50" ht="15">
      <c r="A158" s="29"/>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row>
    <row r="159" spans="1:50" ht="15">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row>
    <row r="160" spans="1:50" ht="15">
      <c r="A160" s="29"/>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row>
    <row r="161" spans="1:50" ht="15">
      <c r="A161" s="29"/>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row>
    <row r="162" spans="1:50" ht="15">
      <c r="A162" s="29"/>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row>
    <row r="163" spans="1:50" ht="15">
      <c r="A163" s="29"/>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row>
    <row r="164" spans="1:50" ht="15">
      <c r="A164" s="29"/>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row>
    <row r="165" spans="1:50" ht="15">
      <c r="A165" s="29"/>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row>
    <row r="166" spans="1:50" ht="15">
      <c r="A166" s="29"/>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row>
    <row r="167" spans="1:50" ht="15">
      <c r="A167" s="29"/>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row>
    <row r="168" spans="1:50" ht="15">
      <c r="A168" s="29"/>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row>
    <row r="169" spans="1:50" ht="15">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row>
    <row r="170" spans="1:50" ht="15">
      <c r="A170" s="29"/>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row>
    <row r="171" spans="1:50" ht="15">
      <c r="A171" s="29"/>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row>
    <row r="172" spans="1:50" ht="15">
      <c r="A172" s="29"/>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row>
    <row r="173" spans="1:50" ht="15">
      <c r="A173" s="29"/>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row>
    <row r="174" spans="1:50" ht="15">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row>
    <row r="175" spans="1:50" ht="15">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row>
    <row r="176" spans="1:50" ht="15">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row>
    <row r="177" spans="1:50" ht="15">
      <c r="A177" s="29"/>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row>
    <row r="178" spans="1:50" ht="15">
      <c r="A178" s="29"/>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row>
    <row r="179" spans="1:50" ht="15">
      <c r="A179" s="29"/>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row>
    <row r="180" spans="1:50" ht="15">
      <c r="A180" s="29"/>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row>
    <row r="181" spans="1:50" ht="15">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row>
    <row r="182" spans="1:50" ht="15">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row>
    <row r="183" spans="1:50" ht="15">
      <c r="A183" s="29"/>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row>
    <row r="184" spans="1:50" ht="15">
      <c r="A184" s="29"/>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row>
    <row r="185" spans="1:50" ht="15">
      <c r="A185" s="29"/>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row>
    <row r="186" spans="1:50" ht="15">
      <c r="A186" s="29"/>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row>
    <row r="187" spans="1:50" ht="15">
      <c r="A187" s="29"/>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row>
    <row r="188" spans="1:50" ht="15">
      <c r="A188" s="29"/>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row>
    <row r="189" spans="1:50" ht="15">
      <c r="A189" s="29"/>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15">
      <c r="A190" s="29"/>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row>
    <row r="191" spans="1:50" ht="15">
      <c r="A191" s="29"/>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row>
    <row r="192" spans="1:50" ht="15">
      <c r="A192" s="29"/>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row>
    <row r="193" spans="1:50" ht="15">
      <c r="A193" s="29"/>
      <c r="B193" s="29"/>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row>
    <row r="194" spans="1:50" ht="15">
      <c r="A194" s="29"/>
      <c r="B194" s="29"/>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row>
    <row r="195" spans="1:50" ht="15">
      <c r="A195" s="29"/>
      <c r="B195" s="29"/>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row>
    <row r="196" spans="1:50" ht="15">
      <c r="A196" s="29"/>
      <c r="B196" s="29"/>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row>
    <row r="197" spans="1:50" ht="15">
      <c r="A197" s="29"/>
      <c r="B197" s="29"/>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row>
    <row r="198" spans="1:50" ht="15">
      <c r="A198" s="29"/>
      <c r="B198" s="29"/>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row>
    <row r="199" spans="1:50" ht="15">
      <c r="A199" s="29"/>
      <c r="B199" s="29"/>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row>
    <row r="200" spans="1:50" ht="15">
      <c r="A200" s="29"/>
      <c r="B200" s="29"/>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row>
  </sheetData>
  <mergeCells count="11">
    <mergeCell ref="G1:H1"/>
    <mergeCell ref="G2:H2"/>
    <mergeCell ref="C4:F4"/>
    <mergeCell ref="F5:F6"/>
    <mergeCell ref="G5:G6"/>
    <mergeCell ref="E5:E6"/>
    <mergeCell ref="A5:A7"/>
    <mergeCell ref="B6:C6"/>
    <mergeCell ref="B5:C5"/>
    <mergeCell ref="D5:D6"/>
    <mergeCell ref="A22:G22"/>
  </mergeCells>
  <dataValidations count="13">
    <dataValidation errorStyle="warning" type="decimal" operator="equal" showInputMessage="1" showErrorMessage="1" error="{2}" sqref="B5">
      <formula1>"='建設物污水處理設施設置戶$1_4_1$0702100002'"</formula1>
    </dataValidation>
    <dataValidation errorStyle="warning" type="decimal" operator="equal" showInputMessage="1" showErrorMessage="1" error="{2}" sqref="B7">
      <formula1>"='污水下水道系統執行概況_處理戶數_當年_依污水處理戶別分$1_6_1$2053508a010'"</formula1>
    </dataValidation>
    <dataValidation errorStyle="warning" type="decimal" operator="equal" showInputMessage="1" showErrorMessage="1" sqref="E8:G8 B8:C8">
      <formula1>"='$SmartTag'"</formula1>
    </dataValidation>
    <dataValidation errorStyle="warning" type="decimal" operator="equal" showInputMessage="1" showErrorMessage="1" error="{2}" sqref="C3">
      <formula1>"='臺中市$1_2_2$010000066000'"</formula1>
    </dataValidation>
    <dataValidation errorStyle="warning" type="decimal" operator="equal" showInputMessage="1" showErrorMessage="1" error="{2}" sqref="C4">
      <formula1>"='中華民國112年$1_3_2$2023'"</formula1>
    </dataValidation>
    <dataValidation errorStyle="warning" type="decimal" operator="equal" showInputMessage="1" showErrorMessage="1" error="{2}" sqref="C7">
      <formula1>"='污水下水道系統執行概況_處理戶數_累計_依污水處理戶別分$1_6_2$2053508a011'"</formula1>
    </dataValidation>
    <dataValidation errorStyle="warning" type="decimal" operator="equal" showInputMessage="1" showErrorMessage="1" sqref="E8:G8 B8:C8">
      <formula1>"='$SmartTag'"</formula1>
    </dataValidation>
    <dataValidation errorStyle="warning" type="decimal" operator="equal" showInputMessage="1" showErrorMessage="1" error="{2}" sqref="E5">
      <formula1>"='污水下水道系統執行概況_污水處理率$1_4_4$2053508a012'"</formula1>
    </dataValidation>
    <dataValidation errorStyle="warning" type="decimal" operator="equal" showInputMessage="1" showErrorMessage="1" sqref="E8:G8 B8:C8">
      <formula1>"='$SmartTag'"</formula1>
    </dataValidation>
    <dataValidation errorStyle="warning" type="decimal" operator="equal" showInputMessage="1" showErrorMessage="1" error="{2}" sqref="F5">
      <formula1>"='污水下水道系統執行概況_公共污水下水道用戶接管普及率$1_4_5$2053508a013'"</formula1>
    </dataValidation>
    <dataValidation errorStyle="warning" type="decimal" operator="equal" showInputMessage="1" showErrorMessage="1" sqref="E8:G8 B8:C8">
      <formula1>"='$SmartTag'"</formula1>
    </dataValidation>
    <dataValidation errorStyle="warning" type="decimal" operator="equal" showInputMessage="1" showErrorMessage="1" error="{2}" sqref="G7">
      <formula1>"='污水下水道系統執行概況_全年污水處理總量$1_6_6$2053508a015'"</formula1>
    </dataValidation>
    <dataValidation errorStyle="warning" type="decimal" operator="equal" showInputMessage="1" showErrorMessage="1" sqref="E8:G8 B8:C8">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