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<sst xmlns="http://schemas.openxmlformats.org/spreadsheetml/2006/main" count="61">
  <si>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</si>
  <si>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</si>
  <si>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 xml:space="preserve">臺中市 執行定額進用身心障礙者概況表  </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</si>
  <si>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</si>
  <si>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</si>
  <si>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</si>
  <si>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</si>
  <si>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</si>
  <si>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</si>
  <si>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</si>
  <si>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</si>
  <si>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</si>
  <si>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</si>
  <si>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</si>
  <si>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</si>
  <si>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中華民國113年3月26日編製</t>
  </si>
  <si>
    <t>印表時間：113/03/26 09:40:10</t>
  </si>
  <si>
    <t>資料來源：由本局福利促進科依據第四代定額進用身心障礙者資訊管理系統填報。
填表說明：本表編製1份，並依統計法規定永久保存，資料透過網際網路上傳至「臺中市公務統計行政管理系統」與勞動部勞動力發展署「第四代身心障礙者定額進用資訊管理系統」。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</si>
  <si>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</si>
  <si>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</si>
  <si>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</si>
  <si>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</si>
  <si>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</si>
  <si>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</si>
  <si>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</si>
  <si>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</si>
  <si>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</si>
  <si>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</si>
  <si>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</si>
  <si>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</si>
  <si>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</si>
  <si>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</si>
  <si>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</si>
  <si>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</si>
  <si>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</si>
  <si>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</si>
  <si>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</si>
  <si>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</si>
  <si>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</si>
  <si>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</si>
  <si>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</si>
  <si>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</si>
  <si>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每月終了後30日內填報</t>
  </si>
  <si>
    <t>總    計</t>
  </si>
  <si>
    <t>中華民國113年02月底</t>
  </si>
  <si>
    <t>公  立  機  關  (構)</t>
  </si>
  <si>
    <t>審核</t>
  </si>
  <si>
    <t>機  關</t>
  </si>
  <si>
    <t>學  校</t>
  </si>
  <si>
    <t>業務主管人員</t>
  </si>
  <si>
    <t xml:space="preserve">主辦統計人員 </t>
  </si>
  <si>
    <t>公營企業</t>
  </si>
  <si>
    <t>私  立  機  關  (構)</t>
  </si>
  <si>
    <t>編製機關</t>
  </si>
  <si>
    <t>表    號</t>
  </si>
  <si>
    <t xml:space="preserve">機關首長 </t>
  </si>
  <si>
    <t>臺中市政府勞工局</t>
  </si>
  <si>
    <t>10790-02-01-2</t>
  </si>
  <si>
    <t>團  體</t>
  </si>
  <si>
    <t xml:space="preserve"> 單位：家；人數：人；金額：元</t>
  </si>
  <si>
    <t>民營企業</t>
  </si>
</sst>
</file>

<file path=xl/styles.xml><?xml version="1.0" encoding="utf-8"?>
<styleSheet xmlns="http://schemas.openxmlformats.org/spreadsheetml/2006/main">
  <numFmts count="2">
    <numFmt formatCode="#,##0_ " numFmtId="197"/>
    <numFmt formatCode="_-* #,##0_-;\-* #,##0_-;_-* &quot;-&quot;_-;_-@_-" numFmtId="198"/>
  </numFmts>
  <fonts count="7">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1"/>
      <color rgb="FF0D0D0D"/>
      <name val="標楷體"/>
    </font>
    <font>
      <b val="false"/>
      <i val="false"/>
      <u val="none"/>
      <sz val="12"/>
      <color rgb="FF0D0D0D"/>
      <name val="新細明體"/>
    </font>
    <font>
      <b val="false"/>
      <i val="false"/>
      <u val="none"/>
      <sz val="9"/>
      <color rgb="FF0D0D0D"/>
      <name val="標楷體"/>
    </font>
    <font>
      <b val="false"/>
      <i val="false"/>
      <u val="none"/>
      <sz val="8"/>
      <color rgb="FF0D0D0D"/>
      <name val="標楷體"/>
    </font>
  </fonts>
  <fills count="2">
    <fill>
      <patternFill patternType="none"/>
    </fill>
    <fill>
      <patternFill patternType="gray125"/>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none"/>
      <right style="none"/>
      <top style="none"/>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3" borderId="1" xfId="0" applyFont="true" applyBorder="true">
      <alignment horizontal="center" vertical="center" wrapText="true"/>
    </xf>
    <xf numFmtId="0" fontId="3" borderId="1" xfId="0" applyFont="true" applyBorder="true">
      <alignment vertical="center" wrapText="true"/>
    </xf>
    <xf numFmtId="0" fontId="3" borderId="1" xfId="0" applyFont="true" applyBorder="true">
      <alignment horizontal="left" vertical="center" wrapText="true"/>
    </xf>
    <xf numFmtId="0" fontId="4"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1" borderId="0" xfId="0" applyFont="true">
      <alignment wrapText="true"/>
    </xf>
    <xf numFmtId="0" fontId="1" borderId="3" xfId="0" applyFont="true" applyBorder="true">
      <alignment horizontal="right" vertical="center"/>
    </xf>
    <xf numFmtId="0" fontId="3" borderId="1" xfId="0" applyFont="true" applyBorder="true">
      <alignment horizontal="center" vertical="center"/>
    </xf>
    <xf numFmtId="0" fontId="5" borderId="1" xfId="0" applyFont="true" applyBorder="true">
      <alignment horizontal="center" vertical="center" wrapText="true"/>
    </xf>
    <xf numFmtId="0" fontId="6" borderId="1" xfId="0" applyFont="true" applyBorder="true">
      <alignment horizontal="center" vertical="center" wrapText="true"/>
    </xf>
    <xf numFmtId="0" fontId="4" borderId="1" xfId="0" applyFont="true" applyBorder="true">
      <alignment horizontal="center" vertical="center" wrapText="true"/>
    </xf>
    <xf numFmtId="0" fontId="1" borderId="5" xfId="0" applyFont="true" applyBorder="true">
      <alignment horizontal="center" vertical="center"/>
    </xf>
    <xf numFmtId="0" fontId="1" borderId="6" xfId="0" applyFont="true" applyBorder="true">
      <alignment vertical="center"/>
    </xf>
    <xf numFmtId="197" fontId="3" borderId="1" xfId="0" applyNumberFormat="true" applyFont="true" applyBorder="true">
      <alignment horizontal="right"/>
    </xf>
    <xf numFmtId="198" fontId="3" borderId="1" xfId="0" applyNumberFormat="true" applyFont="true" applyBorder="true">
      <alignment horizontal="right"/>
    </xf>
    <xf numFmtId="0" fontId="1" borderId="0" xfId="0" applyFont="true">
      <alignment horizontal="center" vertical="center"/>
    </xf>
    <xf numFmtId="0" fontId="1" borderId="3" xfId="0" applyFont="true" applyBorder="true">
      <alignment horizontal="center"/>
    </xf>
    <xf numFmtId="0" fontId="1" borderId="3" xfId="0" applyFont="true" applyBorder="true">
      <alignment horizontal="center" vertical="center"/>
    </xf>
    <xf numFmtId="197" fontId="3" borderId="1" xfId="0" applyNumberFormat="true" applyFont="true" applyBorder="true">
      <alignment horizontal="right" vertical="center"/>
    </xf>
    <xf numFmtId="197" fontId="3" borderId="7" xfId="0" applyNumberFormat="true" applyFont="true" applyBorder="true">
      <alignment horizontal="right"/>
    </xf>
    <xf numFmtId="197" fontId="3" borderId="8" xfId="0" applyNumberFormat="true" applyFont="true" applyBorder="true">
      <alignment horizontal="right"/>
    </xf>
    <xf numFmtId="0" fontId="1" borderId="9" xfId="0" applyFont="true" applyBorder="true">
      <alignment horizontal="center" vertical="center"/>
    </xf>
    <xf numFmtId="0" fontId="1" borderId="10" xfId="0" applyFont="true" applyBorder="true">
      <alignment horizontal="center" vertical="center"/>
    </xf>
    <xf numFmtId="0" fontId="1" borderId="3" xfId="0" applyFont="true" applyBorder="true"/>
    <xf numFmtId="0" fontId="1" borderId="3" xfId="0" applyFont="true" applyBorder="true">
      <alignment horizontal="right"/>
    </xf>
    <xf numFmtId="0" fontId="1" borderId="7" xfId="0" applyFont="true" applyBorder="true">
      <alignment horizontal="center" vertical="center"/>
    </xf>
    <xf numFmtId="197" fontId="3" borderId="7" xfId="0" applyNumberFormat="true" applyFont="true" applyBorder="true">
      <alignment horizontal="right" vertical="center"/>
    </xf>
    <xf numFmtId="198" fontId="3" borderId="7"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5" xfId="0" applyFont="true" applyBorder="true"/>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Q6" sqref="Q6:Q6"/>
    </sheetView>
  </sheetViews>
  <sheetFormatPr customHeight="false" defaultColWidth="9.28125" defaultRowHeight="15"/>
  <cols>
    <col min="1" max="1" bestFit="false" customWidth="true" width="2.921875" hidden="false" outlineLevel="0"/>
    <col min="2" max="2" bestFit="false" customWidth="true" width="3.640625" hidden="false" outlineLevel="0"/>
    <col min="3" max="3" bestFit="false" customWidth="true" width="10.640625" hidden="false" outlineLevel="0"/>
    <col min="4" max="4" bestFit="false" customWidth="true" width="13.640625" hidden="false" outlineLevel="0"/>
    <col min="5" max="6" bestFit="false" customWidth="true" width="12.921875" hidden="false" outlineLevel="0"/>
    <col min="7" max="7" bestFit="false" customWidth="true" width="13.2109375" hidden="false" outlineLevel="0"/>
    <col min="8" max="8" bestFit="false" customWidth="true" width="13.921875" hidden="false" outlineLevel="0"/>
    <col min="9" max="9" bestFit="false" customWidth="true" width="12.4921875" hidden="false" outlineLevel="0"/>
    <col min="10" max="10" bestFit="false" customWidth="true" width="12.78125" hidden="false" outlineLevel="0"/>
    <col min="11" max="11" bestFit="false" customWidth="true" width="11.921875" hidden="false" outlineLevel="0"/>
    <col min="12" max="12" bestFit="false" customWidth="true" width="12.2109375" hidden="false" outlineLevel="0"/>
    <col min="13" max="50" bestFit="false" customWidth="true" width="9.2109375" hidden="false" outlineLevel="0"/>
  </cols>
  <sheetData>
    <row r="1">
      <c r="A1" s="1" t="s">
        <v>0</v>
      </c>
      <c r="B1" s="1"/>
      <c r="C1" s="1"/>
      <c r="D1" s="17"/>
      <c r="E1" s="21"/>
      <c r="F1" s="21"/>
      <c r="G1" s="21"/>
      <c r="H1" s="21"/>
      <c r="I1" s="27"/>
      <c r="J1" s="1" t="s">
        <v>53</v>
      </c>
      <c r="K1" s="1" t="s">
        <v>56</v>
      </c>
      <c r="L1" s="1"/>
      <c r="M1" s="3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c r="A2" s="1" t="s">
        <v>1</v>
      </c>
      <c r="B2" s="1"/>
      <c r="C2" s="1"/>
      <c r="D2" s="18" t="s">
        <v>42</v>
      </c>
      <c r="E2" s="3"/>
      <c r="F2" s="23"/>
      <c r="G2" s="23"/>
      <c r="H2" s="23"/>
      <c r="I2" s="28"/>
      <c r="J2" s="1" t="s">
        <v>54</v>
      </c>
      <c r="K2" s="1" t="s">
        <v>57</v>
      </c>
      <c r="L2" s="1"/>
      <c r="M2" s="3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2"/>
      <c r="C3" s="2"/>
      <c r="D3" s="2"/>
      <c r="E3" s="2"/>
      <c r="F3" s="2"/>
      <c r="G3" s="2"/>
      <c r="H3" s="2"/>
      <c r="I3" s="2"/>
      <c r="J3" s="2"/>
      <c r="K3" s="2"/>
      <c r="L3" s="2"/>
      <c r="M3" s="36"/>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2" t="s">
        <v>44</v>
      </c>
      <c r="F4" s="22"/>
      <c r="G4" s="22"/>
      <c r="H4" s="22"/>
      <c r="I4" s="29"/>
      <c r="J4" s="29"/>
      <c r="K4" s="23"/>
      <c r="L4" s="30" t="s">
        <v>59</v>
      </c>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c r="A5" s="1" t="s">
        <v>3</v>
      </c>
      <c r="B5" s="1"/>
      <c r="C5" s="1"/>
      <c r="D5" s="1" t="s">
        <v>43</v>
      </c>
      <c r="E5" s="1" t="s">
        <v>45</v>
      </c>
      <c r="F5" s="1"/>
      <c r="G5" s="1"/>
      <c r="H5" s="1"/>
      <c r="I5" s="1" t="s">
        <v>52</v>
      </c>
      <c r="J5" s="1"/>
      <c r="K5" s="1"/>
      <c r="L5" s="1"/>
      <c r="M5" s="3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31" t="s">
        <v>60</v>
      </c>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3" t="s">
        <v>18</v>
      </c>
      <c r="C7" s="13"/>
      <c r="D7" s="19" t="n">
        <f>E7+I7</f>
        <v>2124</v>
      </c>
      <c r="E7" s="19" t="n">
        <f>SUM(F7:H7)</f>
        <v>488</v>
      </c>
      <c r="F7" s="19" t="n">
        <f>SUM(F8:F10)</f>
        <v>158</v>
      </c>
      <c r="G7" s="19" t="n">
        <f>SUM(G8:G10)</f>
        <v>292</v>
      </c>
      <c r="H7" s="19" t="n">
        <f>SUM(H8:H10)</f>
        <v>38</v>
      </c>
      <c r="I7" s="19" t="n">
        <f>SUM(J7:L7)</f>
        <v>1636</v>
      </c>
      <c r="J7" s="19" t="n">
        <f>SUM(J8:J10)</f>
        <v>39</v>
      </c>
      <c r="K7" s="19" t="n">
        <f>SUM(K8:K10)</f>
        <v>54</v>
      </c>
      <c r="L7" s="25" t="n">
        <f>SUM(L8:L10)</f>
        <v>1543</v>
      </c>
      <c r="M7" s="37"/>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3" t="s">
        <v>19</v>
      </c>
      <c r="C8" s="13"/>
      <c r="D8" s="19" t="n">
        <f>E8+I8</f>
        <v>1041</v>
      </c>
      <c r="E8" s="19" t="n">
        <f>SUM(F8:H8)</f>
        <v>217</v>
      </c>
      <c r="F8" s="19" t="n">
        <v>87</v>
      </c>
      <c r="G8" s="19" t="n">
        <v>121</v>
      </c>
      <c r="H8" s="19" t="n">
        <v>9</v>
      </c>
      <c r="I8" s="19" t="n">
        <f>SUM(J8:L8)</f>
        <v>824</v>
      </c>
      <c r="J8" s="19" t="n">
        <v>14</v>
      </c>
      <c r="K8" s="19" t="n">
        <v>32</v>
      </c>
      <c r="L8" s="25" t="n">
        <v>778</v>
      </c>
      <c r="M8" s="37"/>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3" t="s">
        <v>20</v>
      </c>
      <c r="C9" s="13"/>
      <c r="D9" s="19" t="n">
        <f>E9+I9</f>
        <v>952</v>
      </c>
      <c r="E9" s="19" t="n">
        <f>SUM(F9:H9)</f>
        <v>271</v>
      </c>
      <c r="F9" s="19" t="n">
        <v>71</v>
      </c>
      <c r="G9" s="19" t="n">
        <v>171</v>
      </c>
      <c r="H9" s="19" t="n">
        <v>29</v>
      </c>
      <c r="I9" s="19" t="n">
        <f>SUM(J9:L9)</f>
        <v>681</v>
      </c>
      <c r="J9" s="19" t="n">
        <v>22</v>
      </c>
      <c r="K9" s="19" t="n">
        <v>21</v>
      </c>
      <c r="L9" s="25" t="n">
        <v>638</v>
      </c>
      <c r="M9" s="37"/>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3" t="s">
        <v>21</v>
      </c>
      <c r="C10" s="13"/>
      <c r="D10" s="19" t="n">
        <f>E10+I10</f>
        <v>131</v>
      </c>
      <c r="E10" s="20" t="n">
        <v>0</v>
      </c>
      <c r="F10" s="20" t="n">
        <v>0</v>
      </c>
      <c r="G10" s="20" t="n">
        <v>0</v>
      </c>
      <c r="H10" s="20" t="n">
        <v>0</v>
      </c>
      <c r="I10" s="19" t="n">
        <f>SUM(J10:L10)</f>
        <v>131</v>
      </c>
      <c r="J10" s="19" t="n">
        <v>3</v>
      </c>
      <c r="K10" s="19" t="n">
        <v>1</v>
      </c>
      <c r="L10" s="25" t="n">
        <v>127</v>
      </c>
      <c r="M10" s="37"/>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9" t="n">
        <f>E11+I11</f>
        <v>118</v>
      </c>
      <c r="E11" s="20" t="n">
        <v>0</v>
      </c>
      <c r="F11" s="20" t="n">
        <v>0</v>
      </c>
      <c r="G11" s="20" t="n">
        <v>0</v>
      </c>
      <c r="H11" s="20" t="n">
        <v>0</v>
      </c>
      <c r="I11" s="19" t="n">
        <f>SUM(J11:L11)</f>
        <v>118</v>
      </c>
      <c r="J11" s="19" t="n">
        <v>4</v>
      </c>
      <c r="K11" s="19" t="n">
        <v>1</v>
      </c>
      <c r="L11" s="25" t="n">
        <v>113</v>
      </c>
      <c r="M11" s="37"/>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9" t="n">
        <f>E12+I12</f>
        <v>5972</v>
      </c>
      <c r="E12" s="19" t="n">
        <f>SUM(F12:H12)</f>
        <v>2300</v>
      </c>
      <c r="F12" s="19" t="n">
        <v>1056</v>
      </c>
      <c r="G12" s="19" t="n">
        <v>912</v>
      </c>
      <c r="H12" s="19" t="n">
        <v>332</v>
      </c>
      <c r="I12" s="19" t="n">
        <f>SUM(J12:L12)</f>
        <v>3672</v>
      </c>
      <c r="J12" s="19" t="n">
        <v>168</v>
      </c>
      <c r="K12" s="19" t="n">
        <v>81</v>
      </c>
      <c r="L12" s="25" t="n">
        <v>3423</v>
      </c>
      <c r="M12" s="37"/>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4" t="s">
        <v>23</v>
      </c>
      <c r="C13" s="4" t="s">
        <v>38</v>
      </c>
      <c r="D13" s="19" t="n">
        <f>E13+I13</f>
        <v>7387</v>
      </c>
      <c r="E13" s="19" t="n">
        <f>SUM(F13:H13)</f>
        <v>2108</v>
      </c>
      <c r="F13" s="19" t="n">
        <v>969</v>
      </c>
      <c r="G13" s="19" t="n">
        <v>859</v>
      </c>
      <c r="H13" s="19" t="n">
        <v>280</v>
      </c>
      <c r="I13" s="19" t="n">
        <f>SUM(J13:L13)</f>
        <v>5279</v>
      </c>
      <c r="J13" s="19" t="n">
        <v>195</v>
      </c>
      <c r="K13" s="19" t="n">
        <v>143</v>
      </c>
      <c r="L13" s="25" t="n">
        <v>4941</v>
      </c>
      <c r="M13" s="37"/>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4"/>
      <c r="C14" s="4" t="s">
        <v>39</v>
      </c>
      <c r="D14" s="19" t="n">
        <f>E14+I14</f>
        <v>1716</v>
      </c>
      <c r="E14" s="19" t="n">
        <f>SUM(F14:H14)</f>
        <v>549</v>
      </c>
      <c r="F14" s="19" t="n">
        <v>242</v>
      </c>
      <c r="G14" s="19" t="n">
        <v>239</v>
      </c>
      <c r="H14" s="19" t="n">
        <v>68</v>
      </c>
      <c r="I14" s="19" t="n">
        <f>SUM(J14:L14)</f>
        <v>1167</v>
      </c>
      <c r="J14" s="19" t="n">
        <v>56</v>
      </c>
      <c r="K14" s="19" t="n">
        <v>24</v>
      </c>
      <c r="L14" s="25" t="n">
        <v>1087</v>
      </c>
      <c r="M14" s="37"/>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9" t="n">
        <f>E15+I15</f>
        <v>10177</v>
      </c>
      <c r="E15" s="19" t="n">
        <f>SUM(F15:H15)</f>
        <v>3070</v>
      </c>
      <c r="F15" s="19" t="n">
        <v>1428</v>
      </c>
      <c r="G15" s="19" t="n">
        <v>1272</v>
      </c>
      <c r="H15" s="19" t="n">
        <v>370</v>
      </c>
      <c r="I15" s="19" t="n">
        <f>SUM(J15:L15)</f>
        <v>7107</v>
      </c>
      <c r="J15" s="19" t="n">
        <v>224</v>
      </c>
      <c r="K15" s="19" t="n">
        <v>179</v>
      </c>
      <c r="L15" s="25" t="n">
        <v>6704</v>
      </c>
      <c r="M15" s="37"/>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9" t="n">
        <f>E16+I16</f>
        <v>3131</v>
      </c>
      <c r="E16" s="19" t="n">
        <f>SUM(F16:H16)</f>
        <v>357</v>
      </c>
      <c r="F16" s="19" t="n">
        <f>SUM(F13:F14)-F12</f>
        <v>155</v>
      </c>
      <c r="G16" s="19" t="n">
        <f>SUM(G13:G14)-G12</f>
        <v>186</v>
      </c>
      <c r="H16" s="19" t="n">
        <f>SUM(H13:H14)-H12</f>
        <v>16</v>
      </c>
      <c r="I16" s="19" t="n">
        <f>SUM(J16:L16)</f>
        <v>2774</v>
      </c>
      <c r="J16" s="19" t="n">
        <f>SUM(J13:J14)-J12</f>
        <v>83</v>
      </c>
      <c r="K16" s="19" t="n">
        <f>SUM(K13:K14)-K12</f>
        <v>86</v>
      </c>
      <c r="L16" s="25" t="n">
        <f>SUM(L13:L14)-L12</f>
        <v>2605</v>
      </c>
      <c r="M16" s="37"/>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9" t="n">
        <f>E17+I17</f>
        <v>4205</v>
      </c>
      <c r="E17" s="19" t="n">
        <f>SUM(F17:H17)</f>
        <v>770</v>
      </c>
      <c r="F17" s="19" t="n">
        <f>F15-F12</f>
        <v>372</v>
      </c>
      <c r="G17" s="19" t="n">
        <f>G15-G12</f>
        <v>360</v>
      </c>
      <c r="H17" s="19" t="n">
        <f>H15-H12</f>
        <v>38</v>
      </c>
      <c r="I17" s="19" t="n">
        <f>SUM(J17:L17)</f>
        <v>3435</v>
      </c>
      <c r="J17" s="19" t="n">
        <f>J15-J12</f>
        <v>56</v>
      </c>
      <c r="K17" s="19" t="n">
        <f>K15-K12</f>
        <v>98</v>
      </c>
      <c r="L17" s="25" t="n">
        <f>L15-L12</f>
        <v>3281</v>
      </c>
      <c r="M17" s="37"/>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9" t="n">
        <f>E18+I18</f>
        <v>3033</v>
      </c>
      <c r="E18" s="19" t="n">
        <f>SUM(F18:H18)</f>
        <v>385</v>
      </c>
      <c r="F18" s="24" t="n">
        <v>194</v>
      </c>
      <c r="G18" s="24" t="n">
        <v>177</v>
      </c>
      <c r="H18" s="24" t="n">
        <v>14</v>
      </c>
      <c r="I18" s="19" t="n">
        <f>SUM(J18:L18)</f>
        <v>2648</v>
      </c>
      <c r="J18" s="24" t="n">
        <v>28</v>
      </c>
      <c r="K18" s="24" t="n">
        <v>79</v>
      </c>
      <c r="L18" s="32" t="n">
        <v>2541</v>
      </c>
      <c r="M18" s="37"/>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9" t="n">
        <f>E19+I19</f>
        <v>154</v>
      </c>
      <c r="E19" s="20" t="n">
        <v>0</v>
      </c>
      <c r="F19" s="20" t="n">
        <v>0</v>
      </c>
      <c r="G19" s="20" t="n">
        <v>0</v>
      </c>
      <c r="H19" s="20" t="n">
        <v>0</v>
      </c>
      <c r="I19" s="19" t="n">
        <f>SUM(J19:L19)</f>
        <v>154</v>
      </c>
      <c r="J19" s="19" t="n">
        <v>3</v>
      </c>
      <c r="K19" s="19" t="n">
        <v>2</v>
      </c>
      <c r="L19" s="25" t="n">
        <v>149</v>
      </c>
      <c r="M19" s="37"/>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9" t="n">
        <f>E20+I20</f>
        <v>2066446049</v>
      </c>
      <c r="E20" s="19" t="n">
        <f>SUM(F20:H20)</f>
        <v>1044785316</v>
      </c>
      <c r="F20" s="19" t="n">
        <v>410584924</v>
      </c>
      <c r="G20" s="19" t="n">
        <v>208047306</v>
      </c>
      <c r="H20" s="19" t="n">
        <v>426153086</v>
      </c>
      <c r="I20" s="19" t="n">
        <f>SUM(J20:L20)</f>
        <v>1021660733</v>
      </c>
      <c r="J20" s="19" t="n">
        <v>15472170</v>
      </c>
      <c r="K20" s="19" t="n">
        <v>63619859</v>
      </c>
      <c r="L20" s="25" t="n">
        <v>942568704</v>
      </c>
      <c r="M20" s="37"/>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9" t="n">
        <f>E21+I21</f>
        <v>2053075521</v>
      </c>
      <c r="E21" s="19" t="n">
        <f>SUM(F21:H21)</f>
        <v>1044785346</v>
      </c>
      <c r="F21" s="19" t="n">
        <f>F20-F22+F23-F24</f>
        <v>410584924</v>
      </c>
      <c r="G21" s="19" t="n">
        <f>G20-G22+G23-G24</f>
        <v>208047336</v>
      </c>
      <c r="H21" s="19" t="n">
        <f>H20-H22+H23-H24</f>
        <v>426153086</v>
      </c>
      <c r="I21" s="19" t="n">
        <f>SUM(J21:L21)</f>
        <v>1008290175</v>
      </c>
      <c r="J21" s="19" t="n">
        <f>J20-J22+J23-J24</f>
        <v>15334820</v>
      </c>
      <c r="K21" s="19" t="n">
        <f>K20-K22+K23-K24</f>
        <v>63509813</v>
      </c>
      <c r="L21" s="25" t="n">
        <f>L20-L22+L23-L24</f>
        <v>929445542</v>
      </c>
      <c r="M21" s="37"/>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9" t="n">
        <f>E22+I22</f>
        <v>5338045</v>
      </c>
      <c r="E22" s="19" t="n">
        <f>SUM(F22:H22)</f>
        <v>36180</v>
      </c>
      <c r="F22" s="20" t="n">
        <v>0</v>
      </c>
      <c r="G22" s="19" t="n">
        <v>20340</v>
      </c>
      <c r="H22" s="19" t="n">
        <v>15840</v>
      </c>
      <c r="I22" s="19" t="n">
        <f>SUM(J22:L22)</f>
        <v>5301865</v>
      </c>
      <c r="J22" s="19" t="n">
        <v>137350</v>
      </c>
      <c r="K22" s="19" t="n">
        <v>125886</v>
      </c>
      <c r="L22" s="25" t="n">
        <v>5038629</v>
      </c>
      <c r="M22" s="37"/>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9" t="n">
        <f>E23+I23</f>
        <v>136660</v>
      </c>
      <c r="E23" s="19" t="n">
        <f>SUM(F23:H23)</f>
        <v>36210</v>
      </c>
      <c r="F23" s="20" t="n">
        <v>0</v>
      </c>
      <c r="G23" s="19" t="n">
        <v>20370</v>
      </c>
      <c r="H23" s="19" t="n">
        <v>15840</v>
      </c>
      <c r="I23" s="19" t="n">
        <f>SUM(J23:L23)</f>
        <v>100450</v>
      </c>
      <c r="J23" s="20" t="n">
        <v>0</v>
      </c>
      <c r="K23" s="19" t="n">
        <v>15840</v>
      </c>
      <c r="L23" s="25" t="n">
        <v>84610</v>
      </c>
      <c r="M23" s="37"/>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6"/>
      <c r="D24" s="19" t="n">
        <f>E24+I24</f>
        <v>8169143</v>
      </c>
      <c r="E24" s="20" t="n">
        <v>0</v>
      </c>
      <c r="F24" s="20" t="n">
        <v>0</v>
      </c>
      <c r="G24" s="20" t="n">
        <v>0</v>
      </c>
      <c r="H24" s="20" t="n">
        <v>0</v>
      </c>
      <c r="I24" s="19" t="n">
        <f>SUM(J24:L24)</f>
        <v>8169143</v>
      </c>
      <c r="J24" s="20" t="n">
        <v>0</v>
      </c>
      <c r="K24" s="20" t="n">
        <v>0</v>
      </c>
      <c r="L24" s="25" t="n">
        <v>8169143</v>
      </c>
      <c r="M24" s="37"/>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9" t="n">
        <f>E25+I25</f>
        <v>2136983</v>
      </c>
      <c r="E25" s="19" t="n">
        <f>SUM(F25:H25)</f>
        <v>63796</v>
      </c>
      <c r="F25" s="19" t="n">
        <v>16651</v>
      </c>
      <c r="G25" s="19" t="n">
        <v>47061</v>
      </c>
      <c r="H25" s="19" t="n">
        <v>84</v>
      </c>
      <c r="I25" s="19" t="n">
        <f>SUM(J25:L25)</f>
        <v>2073187</v>
      </c>
      <c r="J25" s="19" t="n">
        <v>5146</v>
      </c>
      <c r="K25" s="19" t="n">
        <v>17591</v>
      </c>
      <c r="L25" s="25" t="n">
        <v>2050450</v>
      </c>
      <c r="M25" s="37"/>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9" t="n">
        <f>E26+I26</f>
        <v>1207241</v>
      </c>
      <c r="E26" s="19" t="n">
        <f>SUM(F26:H26)</f>
        <v>63796</v>
      </c>
      <c r="F26" s="19" t="n">
        <v>16651</v>
      </c>
      <c r="G26" s="19" t="n">
        <v>47061</v>
      </c>
      <c r="H26" s="19" t="n">
        <v>84</v>
      </c>
      <c r="I26" s="19" t="n">
        <f>SUM(J26:L26)</f>
        <v>1143445</v>
      </c>
      <c r="J26" s="19" t="n">
        <v>5145</v>
      </c>
      <c r="K26" s="19" t="n">
        <v>17591</v>
      </c>
      <c r="L26" s="25" t="n">
        <v>1120709</v>
      </c>
      <c r="M26" s="37"/>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9" t="n">
        <f>E27+I27</f>
        <v>929742</v>
      </c>
      <c r="E27" s="20" t="n">
        <v>0</v>
      </c>
      <c r="F27" s="20" t="n">
        <v>0</v>
      </c>
      <c r="G27" s="20" t="n">
        <v>0</v>
      </c>
      <c r="H27" s="20" t="n">
        <v>0</v>
      </c>
      <c r="I27" s="19" t="n">
        <f>SUM(J27:L27)</f>
        <v>929742</v>
      </c>
      <c r="J27" s="19" t="n">
        <v>1</v>
      </c>
      <c r="K27" s="20" t="n">
        <v>0</v>
      </c>
      <c r="L27" s="25" t="n">
        <v>929741</v>
      </c>
      <c r="M27" s="37"/>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9" t="n">
        <v>172984107</v>
      </c>
      <c r="E28" s="19"/>
      <c r="F28" s="25"/>
      <c r="G28" s="26"/>
      <c r="H28" s="26"/>
      <c r="I28" s="26"/>
      <c r="J28" s="26"/>
      <c r="K28" s="26"/>
      <c r="L28" s="26"/>
      <c r="M28" s="37"/>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9" t="n">
        <v>219546660</v>
      </c>
      <c r="E29" s="19"/>
      <c r="F29" s="25"/>
      <c r="G29" s="26"/>
      <c r="H29" s="26"/>
      <c r="I29" s="26"/>
      <c r="J29" s="26"/>
      <c r="K29" s="26"/>
      <c r="L29" s="26"/>
      <c r="M29" s="37"/>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9" t="n">
        <v>1827111411</v>
      </c>
      <c r="E30" s="19"/>
      <c r="F30" s="25"/>
      <c r="G30" s="26"/>
      <c r="H30" s="26"/>
      <c r="I30" s="26"/>
      <c r="J30" s="26"/>
      <c r="K30" s="26"/>
      <c r="L30" s="26"/>
      <c r="M30" s="37"/>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9" t="n">
        <v>689920053</v>
      </c>
      <c r="E31" s="19"/>
      <c r="F31" s="25"/>
      <c r="G31" s="26"/>
      <c r="H31" s="26"/>
      <c r="I31" s="26"/>
      <c r="J31" s="26"/>
      <c r="K31" s="26"/>
      <c r="L31" s="26"/>
      <c r="M31" s="37"/>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20" t="n">
        <v>0</v>
      </c>
      <c r="E32" s="20" t="n">
        <v>0</v>
      </c>
      <c r="F32" s="20" t="n">
        <v>0</v>
      </c>
      <c r="G32" s="20" t="n">
        <v>0</v>
      </c>
      <c r="H32" s="20" t="n">
        <v>0</v>
      </c>
      <c r="I32" s="20" t="n">
        <v>0</v>
      </c>
      <c r="J32" s="20" t="n">
        <v>0</v>
      </c>
      <c r="K32" s="20" t="n">
        <v>0</v>
      </c>
      <c r="L32" s="33" t="n">
        <v>0</v>
      </c>
      <c r="M32" s="37"/>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9" t="n">
        <f>E33+I33</f>
        <v>51</v>
      </c>
      <c r="E33" s="20" t="n">
        <v>0</v>
      </c>
      <c r="F33" s="20" t="n">
        <v>0</v>
      </c>
      <c r="G33" s="20" t="n">
        <v>0</v>
      </c>
      <c r="H33" s="20" t="n">
        <v>0</v>
      </c>
      <c r="I33" s="19" t="n">
        <f>SUM(J33:L33)</f>
        <v>51</v>
      </c>
      <c r="J33" s="20" t="n">
        <v>0</v>
      </c>
      <c r="K33" s="20" t="n">
        <v>0</v>
      </c>
      <c r="L33" s="25" t="n">
        <v>51</v>
      </c>
      <c r="M33" s="37"/>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9" t="n">
        <f>E34+I34</f>
        <v>3547895</v>
      </c>
      <c r="E34" s="20" t="n">
        <v>0</v>
      </c>
      <c r="F34" s="20" t="n">
        <v>0</v>
      </c>
      <c r="G34" s="20" t="n">
        <v>0</v>
      </c>
      <c r="H34" s="20" t="n">
        <v>0</v>
      </c>
      <c r="I34" s="19" t="n">
        <f>SUM(J34:L34)</f>
        <v>3547895</v>
      </c>
      <c r="J34" s="20" t="n">
        <v>0</v>
      </c>
      <c r="K34" s="20" t="n">
        <v>0</v>
      </c>
      <c r="L34" s="25" t="n">
        <v>3547895</v>
      </c>
      <c r="M34" s="37"/>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5" t="s">
        <v>37</v>
      </c>
      <c r="C35" s="4" t="s">
        <v>40</v>
      </c>
      <c r="D35" s="20" t="n">
        <v>0</v>
      </c>
      <c r="E35" s="20" t="n">
        <v>0</v>
      </c>
      <c r="F35" s="20" t="n">
        <v>0</v>
      </c>
      <c r="G35" s="20" t="n">
        <v>0</v>
      </c>
      <c r="H35" s="20" t="n">
        <v>0</v>
      </c>
      <c r="I35" s="20" t="n">
        <v>0</v>
      </c>
      <c r="J35" s="20" t="n">
        <v>0</v>
      </c>
      <c r="K35" s="20" t="n">
        <v>0</v>
      </c>
      <c r="L35" s="33" t="n">
        <v>0</v>
      </c>
      <c r="M35" s="38"/>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5"/>
      <c r="C36" s="4" t="s">
        <v>41</v>
      </c>
      <c r="D36" s="20" t="n">
        <v>0</v>
      </c>
      <c r="E36" s="20" t="n">
        <v>0</v>
      </c>
      <c r="F36" s="20" t="n">
        <v>0</v>
      </c>
      <c r="G36" s="20" t="n">
        <v>0</v>
      </c>
      <c r="H36" s="20" t="n">
        <v>0</v>
      </c>
      <c r="I36" s="20" t="n">
        <v>0</v>
      </c>
      <c r="J36" s="20" t="n">
        <v>0</v>
      </c>
      <c r="K36" s="20" t="n">
        <v>0</v>
      </c>
      <c r="L36" s="33" t="n">
        <v>0</v>
      </c>
      <c r="M36" s="38"/>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4"/>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5"/>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52.5" customHeight="true">
      <c r="A40" s="11" t="s">
        <v>17</v>
      </c>
      <c r="B40" s="11"/>
      <c r="C40" s="11"/>
      <c r="D40" s="11"/>
      <c r="E40" s="11"/>
      <c r="F40" s="11"/>
      <c r="G40" s="11"/>
      <c r="H40" s="11"/>
      <c r="I40" s="11"/>
      <c r="J40" s="11"/>
      <c r="K40" s="11"/>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B22:C22"/>
    <mergeCell ref="A28:C28"/>
    <mergeCell ref="A29:C29"/>
    <mergeCell ref="B20:C20"/>
    <mergeCell ref="B26:C26"/>
    <mergeCell ref="B27:C27"/>
    <mergeCell ref="B24:C24"/>
    <mergeCell ref="A20:A24"/>
    <mergeCell ref="B21:C21"/>
    <mergeCell ref="B23:C23"/>
    <mergeCell ref="A25:A27"/>
    <mergeCell ref="B25:C25"/>
    <mergeCell ref="A7:A10"/>
    <mergeCell ref="B10:C10"/>
    <mergeCell ref="B7:C7"/>
    <mergeCell ref="B8:C8"/>
    <mergeCell ref="A1:C1"/>
    <mergeCell ref="A5:C6"/>
    <mergeCell ref="B9:C9"/>
    <mergeCell ref="D5:D6"/>
    <mergeCell ref="A3:L3"/>
    <mergeCell ref="E4:H4"/>
    <mergeCell ref="K1:L1"/>
    <mergeCell ref="K2:L2"/>
    <mergeCell ref="G2:I2"/>
    <mergeCell ref="I5:L5"/>
    <mergeCell ref="E5:H5"/>
    <mergeCell ref="A2:C2"/>
    <mergeCell ref="B13:B14"/>
    <mergeCell ref="B18:C18"/>
    <mergeCell ref="A11:C11"/>
    <mergeCell ref="B12:C12"/>
    <mergeCell ref="A12:A19"/>
    <mergeCell ref="B15:C15"/>
    <mergeCell ref="B16:C16"/>
    <mergeCell ref="B17:C17"/>
    <mergeCell ref="B19:C19"/>
    <mergeCell ref="A40:K40"/>
    <mergeCell ref="A39:K39"/>
    <mergeCell ref="B34:C34"/>
    <mergeCell ref="D28:E28"/>
    <mergeCell ref="D29:E29"/>
    <mergeCell ref="D31:E31"/>
    <mergeCell ref="A32:A36"/>
    <mergeCell ref="B35:B36"/>
    <mergeCell ref="D30:E30"/>
    <mergeCell ref="A30:C30"/>
    <mergeCell ref="A31:C31"/>
    <mergeCell ref="B32:C32"/>
    <mergeCell ref="B33:C33"/>
  </mergeCells>
  <pageMargins bottom="0.75" footer="0.3" header="0.3" left="0.7" right="0.7" top="0.75"/>
</worksheet>
</file>

<file path=docProps/core.xml><?xml version="1.0" encoding="utf-8"?>
<cp:coreProperties xmlns:dc="http://purl.org/dc/elements/1.1/" xmlns:cp="http://schemas.openxmlformats.org/package/2006/metadata/core-properties"/>
</file>