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6950" windowHeight="10590"/>
  </bookViews>
  <sheets>
    <sheet name="月報" sheetId="1" r:id="rId1"/>
  </sheets>
  <calcPr calcId="162913"/>
</workbook>
</file>

<file path=xl/calcChain.xml><?xml version="1.0" encoding="utf-8"?>
<calcChain xmlns="http://schemas.openxmlformats.org/spreadsheetml/2006/main">
  <c r="I34" i="1" l="1"/>
  <c r="D34" i="1" s="1"/>
  <c r="I33" i="1"/>
  <c r="D33" i="1"/>
  <c r="I27" i="1"/>
  <c r="D27" i="1" s="1"/>
  <c r="I26" i="1"/>
  <c r="E26" i="1"/>
  <c r="D26" i="1" s="1"/>
  <c r="I25" i="1"/>
  <c r="E25" i="1"/>
  <c r="D25" i="1"/>
  <c r="I24" i="1"/>
  <c r="D24" i="1" s="1"/>
  <c r="I23" i="1"/>
  <c r="E23" i="1"/>
  <c r="D23" i="1" s="1"/>
  <c r="I22" i="1"/>
  <c r="E22" i="1"/>
  <c r="D22" i="1"/>
  <c r="L21" i="1"/>
  <c r="K21" i="1"/>
  <c r="J21" i="1"/>
  <c r="I21" i="1"/>
  <c r="H21" i="1"/>
  <c r="G21" i="1"/>
  <c r="F21" i="1"/>
  <c r="E21" i="1"/>
  <c r="D21" i="1" s="1"/>
  <c r="I20" i="1"/>
  <c r="E20" i="1"/>
  <c r="D20" i="1"/>
  <c r="I19" i="1"/>
  <c r="E19" i="1"/>
  <c r="D19" i="1" s="1"/>
  <c r="I18" i="1"/>
  <c r="E18" i="1"/>
  <c r="D18" i="1" s="1"/>
  <c r="L17" i="1"/>
  <c r="K17" i="1"/>
  <c r="I17" i="1" s="1"/>
  <c r="J17" i="1"/>
  <c r="H17" i="1"/>
  <c r="G17" i="1"/>
  <c r="E17" i="1" s="1"/>
  <c r="F17" i="1"/>
  <c r="L16" i="1"/>
  <c r="K16" i="1"/>
  <c r="J16" i="1"/>
  <c r="I16" i="1" s="1"/>
  <c r="H16" i="1"/>
  <c r="G16" i="1"/>
  <c r="F16" i="1"/>
  <c r="E16" i="1" s="1"/>
  <c r="D16" i="1" s="1"/>
  <c r="I15" i="1"/>
  <c r="E15" i="1"/>
  <c r="D15" i="1" s="1"/>
  <c r="I14" i="1"/>
  <c r="D14" i="1" s="1"/>
  <c r="E14" i="1"/>
  <c r="I13" i="1"/>
  <c r="E13" i="1"/>
  <c r="D13" i="1" s="1"/>
  <c r="I12" i="1"/>
  <c r="E12" i="1"/>
  <c r="D12" i="1"/>
  <c r="I11" i="1"/>
  <c r="E11" i="1"/>
  <c r="D11" i="1" s="1"/>
  <c r="I10" i="1"/>
  <c r="D10" i="1" s="1"/>
  <c r="E10" i="1"/>
  <c r="I9" i="1"/>
  <c r="E9" i="1"/>
  <c r="D9" i="1" s="1"/>
  <c r="I8" i="1"/>
  <c r="E8" i="1"/>
  <c r="D8" i="1"/>
  <c r="L7" i="1"/>
  <c r="K7" i="1"/>
  <c r="J7" i="1"/>
  <c r="I7" i="1"/>
  <c r="H7" i="1"/>
  <c r="G7" i="1"/>
  <c r="F7" i="1"/>
  <c r="E7" i="1"/>
  <c r="D7" i="1" s="1"/>
  <c r="D17" i="1" l="1"/>
</calcChain>
</file>

<file path=xl/sharedStrings.xml><?xml version="1.0" encoding="utf-8"?>
<sst xmlns="http://schemas.openxmlformats.org/spreadsheetml/2006/main" count="66" uniqueCount="60">
  <si>
    <t>公開類</t>
  </si>
  <si>
    <t>月  報</t>
  </si>
  <si>
    <t>臺中市執行定額進用身心障礙者概況表</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</si>
  <si>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</si>
  <si>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</si>
  <si>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</si>
  <si>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</si>
  <si>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</si>
  <si>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</si>
  <si>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</si>
  <si>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</si>
  <si>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</si>
  <si>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</si>
  <si>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</si>
  <si>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</si>
  <si>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中華民國113年9月23日編製</t>
  </si>
  <si>
    <t>資料來源：由本局福利促進科依據第四代定額進用身心障礙者資訊管理系統填報。
填表說明：本表編製1份，並依統計法規定永久保存，資料透過網際網路上傳至「臺中市公務統計行政管理系統」與勞動部勞動力發展署「第四代身心障礙者定額進用資訊管理系統」。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</si>
  <si>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</si>
  <si>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</si>
  <si>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</si>
  <si>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</si>
  <si>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</si>
  <si>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</si>
  <si>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</si>
  <si>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</si>
  <si>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</si>
  <si>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</si>
  <si>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</si>
  <si>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</si>
  <si>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</si>
  <si>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</si>
  <si>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</si>
  <si>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</si>
  <si>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</si>
  <si>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</si>
  <si>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</si>
  <si>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</si>
  <si>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</si>
  <si>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</si>
  <si>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</si>
  <si>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</si>
  <si>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每月終了後30日內填報</t>
  </si>
  <si>
    <t>總    計</t>
  </si>
  <si>
    <t>中華民國113年8月底</t>
  </si>
  <si>
    <t>公  立  機  關  (構)</t>
  </si>
  <si>
    <t>審核</t>
  </si>
  <si>
    <t>機  關</t>
  </si>
  <si>
    <t>學  校</t>
  </si>
  <si>
    <t>業務主管人員</t>
  </si>
  <si>
    <t xml:space="preserve">主辦統計人員 </t>
  </si>
  <si>
    <t>公營企業</t>
  </si>
  <si>
    <t>私  立  機  關  (構)</t>
  </si>
  <si>
    <t>編製機關</t>
  </si>
  <si>
    <t>表    號</t>
  </si>
  <si>
    <t xml:space="preserve">機關首長 </t>
  </si>
  <si>
    <t>臺中市政府勞工局</t>
  </si>
  <si>
    <t>10790-02-01-2</t>
  </si>
  <si>
    <t>團  體</t>
  </si>
  <si>
    <t xml:space="preserve"> 單位：家；人數：人；金額：元</t>
  </si>
  <si>
    <t>民營企業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</si>
</sst>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8" x14ac:knownFonts="1">
    <font>
      <sz val="11"/>
      <color theme="1"/>
      <name val="Calibri"/>
      <scheme val="minor"/>
    </font>
    <font>
      <sz val="11"/>
      <color rgb="FF000000"/>
      <name val="標楷體"/>
      <family val="4"/>
      <charset val="136"/>
    </font>
    <font>
      <b/>
      <sz val="16"/>
      <color rgb="FF000000"/>
      <name val="標楷體"/>
      <family val="4"/>
      <charset val="136"/>
    </font>
    <font>
      <sz val="12"/>
      <color rgb="FF000000"/>
      <name val="新細明體"/>
      <family val="1"/>
      <charset val="136"/>
    </font>
    <font>
      <sz val="11"/>
      <color rgb="FF262626"/>
      <name val="標楷體"/>
      <family val="4"/>
      <charset val="136"/>
    </font>
    <font>
      <sz val="9"/>
      <color rgb="FF000000"/>
      <name val="標楷體"/>
      <family val="4"/>
      <charset val="136"/>
    </font>
    <font>
      <sz val="8"/>
      <color rgb="FF000000"/>
      <name val="標楷體"/>
      <family val="4"/>
      <charset val="136"/>
    </font>
    <font>
      <sz val="9"/>
      <name val="細明體"/>
      <family val="3"/>
      <charset val="136"/>
      <scheme val="minor"/>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42">
    <xf numFmtId="0" fontId="0" fillId="0" borderId="0" xfId="0" applyNumberFormat="1" applyFont="1" applyFill="1" applyBorder="1" applyAlignment="1" applyProtection="1"/>
    <xf numFmtId="0" fontId="1" fillId="0" borderId="1" xfId="0" applyFont="1" applyBorder="1" applyAlignment="1">
      <alignment horizontal="center" vertical="center"/>
    </xf>
    <xf numFmtId="0" fontId="1" fillId="0" borderId="3" xfId="0" applyFont="1" applyBorder="1" applyAlignment="1">
      <alignment vertical="center"/>
    </xf>
    <xf numFmtId="0" fontId="1" fillId="0" borderId="1" xfId="0" applyFont="1" applyBorder="1" applyAlignment="1">
      <alignment horizontal="center" vertical="center" wrapText="1"/>
    </xf>
    <xf numFmtId="0" fontId="1" fillId="0" borderId="2" xfId="0" applyFont="1" applyBorder="1"/>
    <xf numFmtId="0" fontId="1" fillId="0" borderId="0" xfId="0" applyFont="1" applyAlignment="1">
      <alignment horizontal="left"/>
    </xf>
    <xf numFmtId="0" fontId="1" fillId="0" borderId="0" xfId="0" applyFont="1"/>
    <xf numFmtId="0" fontId="1" fillId="0" borderId="3" xfId="0" applyFont="1" applyBorder="1" applyAlignment="1">
      <alignment horizontal="right" vertical="center"/>
    </xf>
    <xf numFmtId="0" fontId="1" fillId="0" borderId="4" xfId="0" applyFont="1" applyBorder="1" applyAlignment="1">
      <alignment horizontal="center" vertical="center"/>
    </xf>
    <xf numFmtId="0" fontId="1" fillId="0" borderId="5" xfId="0" applyFont="1" applyBorder="1" applyAlignment="1">
      <alignment vertical="center"/>
    </xf>
    <xf numFmtId="176" fontId="1" fillId="0" borderId="1" xfId="0" applyNumberFormat="1" applyFont="1" applyBorder="1" applyAlignment="1">
      <alignment horizontal="right"/>
    </xf>
    <xf numFmtId="41" fontId="1" fillId="0" borderId="1" xfId="0" applyNumberFormat="1" applyFont="1" applyBorder="1" applyAlignment="1">
      <alignment horizontal="right"/>
    </xf>
    <xf numFmtId="0" fontId="1" fillId="0" borderId="0" xfId="0" applyFont="1" applyAlignment="1">
      <alignment horizontal="center" vertical="center"/>
    </xf>
    <xf numFmtId="0" fontId="1" fillId="0" borderId="3" xfId="0" applyFont="1" applyBorder="1" applyAlignment="1">
      <alignment horizontal="center" vertical="center"/>
    </xf>
    <xf numFmtId="176" fontId="1" fillId="0" borderId="1" xfId="0" applyNumberFormat="1" applyFont="1" applyBorder="1" applyAlignment="1">
      <alignment horizontal="right" vertical="center"/>
    </xf>
    <xf numFmtId="176" fontId="1" fillId="0" borderId="6" xfId="0" applyNumberFormat="1" applyFont="1" applyBorder="1" applyAlignment="1">
      <alignment horizontal="right"/>
    </xf>
    <xf numFmtId="176" fontId="1" fillId="0" borderId="7" xfId="0" applyNumberFormat="1" applyFont="1" applyBorder="1" applyAlignment="1">
      <alignment horizontal="right"/>
    </xf>
    <xf numFmtId="0" fontId="1" fillId="0" borderId="8" xfId="0" applyFont="1" applyBorder="1" applyAlignment="1">
      <alignment horizontal="center" vertical="center"/>
    </xf>
    <xf numFmtId="0" fontId="1" fillId="0" borderId="3" xfId="0" applyFont="1" applyBorder="1"/>
    <xf numFmtId="0" fontId="1" fillId="0" borderId="3" xfId="0" applyFont="1" applyBorder="1" applyAlignment="1">
      <alignment horizontal="right"/>
    </xf>
    <xf numFmtId="0" fontId="1" fillId="0" borderId="6" xfId="0" applyFont="1" applyBorder="1" applyAlignment="1">
      <alignment horizontal="center" vertical="center"/>
    </xf>
    <xf numFmtId="176" fontId="1" fillId="0" borderId="6" xfId="0" applyNumberFormat="1" applyFont="1" applyBorder="1" applyAlignment="1">
      <alignment horizontal="right" vertical="center"/>
    </xf>
    <xf numFmtId="41" fontId="1" fillId="0" borderId="6" xfId="0" applyNumberFormat="1" applyFont="1" applyBorder="1" applyAlignment="1">
      <alignment horizontal="right"/>
    </xf>
    <xf numFmtId="0" fontId="1" fillId="0" borderId="2" xfId="0" applyFont="1" applyBorder="1" applyAlignment="1">
      <alignment horizontal="right"/>
    </xf>
    <xf numFmtId="0" fontId="1" fillId="0" borderId="0" xfId="0" applyFont="1" applyAlignment="1">
      <alignment horizontal="right"/>
    </xf>
    <xf numFmtId="0" fontId="1" fillId="0" borderId="4" xfId="0" applyFont="1" applyBorder="1"/>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1" fillId="0" borderId="3" xfId="0" applyFont="1" applyBorder="1" applyAlignment="1">
      <alignment horizontal="center"/>
    </xf>
    <xf numFmtId="0" fontId="4" fillId="0" borderId="1"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0" xfId="0" applyFont="1"/>
    <xf numFmtId="176" fontId="1" fillId="0" borderId="1" xfId="0" applyNumberFormat="1" applyFont="1" applyBorder="1" applyAlignment="1">
      <alignment horizontal="right"/>
    </xf>
    <xf numFmtId="0" fontId="6" fillId="0" borderId="1" xfId="0" applyFont="1" applyBorder="1" applyAlignment="1">
      <alignment horizontal="center" vertical="center" wrapText="1"/>
    </xf>
    <xf numFmtId="0" fontId="4" fillId="0" borderId="0" xfId="0" applyFont="1" applyAlignment="1">
      <alignment horizontal="lef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0"/>
  <sheetViews>
    <sheetView tabSelected="1" workbookViewId="0">
      <selection activeCell="F41" sqref="F41"/>
    </sheetView>
  </sheetViews>
  <sheetFormatPr defaultColWidth="9.28515625" defaultRowHeight="15" x14ac:dyDescent="0.25"/>
  <cols>
    <col min="1" max="1" width="2.85546875" customWidth="1"/>
    <col min="2" max="2" width="3.5703125" customWidth="1"/>
    <col min="3" max="3" width="10.5703125" customWidth="1"/>
    <col min="4" max="4" width="13.5703125" customWidth="1"/>
    <col min="5" max="5" width="20.28515625" customWidth="1"/>
    <col min="6" max="6" width="12.85546875" customWidth="1"/>
    <col min="7" max="7" width="13.140625" customWidth="1"/>
    <col min="8" max="8" width="13.85546875" customWidth="1"/>
    <col min="9" max="9" width="12.42578125" customWidth="1"/>
    <col min="10" max="10" width="12.7109375" customWidth="1"/>
    <col min="11" max="11" width="11.85546875" customWidth="1"/>
    <col min="12" max="12" width="36.140625" customWidth="1"/>
    <col min="13" max="50" width="9.140625" customWidth="1"/>
  </cols>
  <sheetData>
    <row r="1" spans="1:50" ht="15.75" x14ac:dyDescent="0.25">
      <c r="A1" s="30" t="s">
        <v>0</v>
      </c>
      <c r="B1" s="30"/>
      <c r="C1" s="30"/>
      <c r="D1" s="8"/>
      <c r="E1" s="12"/>
      <c r="F1" s="12"/>
      <c r="G1" s="12"/>
      <c r="H1" s="12"/>
      <c r="I1" s="17"/>
      <c r="J1" s="1" t="s">
        <v>52</v>
      </c>
      <c r="K1" s="33" t="s">
        <v>55</v>
      </c>
      <c r="L1" s="33"/>
      <c r="M1" s="25"/>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row>
    <row r="2" spans="1:50" ht="15.75" x14ac:dyDescent="0.25">
      <c r="A2" s="30" t="s">
        <v>1</v>
      </c>
      <c r="B2" s="30"/>
      <c r="C2" s="30"/>
      <c r="D2" s="9" t="s">
        <v>41</v>
      </c>
      <c r="E2" s="2"/>
      <c r="F2" s="13"/>
      <c r="G2" s="34"/>
      <c r="H2" s="34"/>
      <c r="I2" s="35"/>
      <c r="J2" s="1" t="s">
        <v>53</v>
      </c>
      <c r="K2" s="33" t="s">
        <v>56</v>
      </c>
      <c r="L2" s="33"/>
      <c r="M2" s="25"/>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row>
    <row r="3" spans="1:50" ht="26.1" customHeight="1" x14ac:dyDescent="0.25">
      <c r="A3" s="31" t="s">
        <v>2</v>
      </c>
      <c r="B3" s="31"/>
      <c r="C3" s="31"/>
      <c r="D3" s="31"/>
      <c r="E3" s="31"/>
      <c r="F3" s="31"/>
      <c r="G3" s="31"/>
      <c r="H3" s="31"/>
      <c r="I3" s="31"/>
      <c r="J3" s="31"/>
      <c r="K3" s="31"/>
      <c r="L3" s="31"/>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row>
    <row r="4" spans="1:50" ht="23.1" customHeight="1" x14ac:dyDescent="0.25">
      <c r="A4" s="2"/>
      <c r="B4" s="7"/>
      <c r="C4" s="7"/>
      <c r="D4" s="7"/>
      <c r="E4" s="32" t="s">
        <v>43</v>
      </c>
      <c r="F4" s="32"/>
      <c r="G4" s="32"/>
      <c r="H4" s="32"/>
      <c r="I4" s="18"/>
      <c r="J4" s="18"/>
      <c r="K4" s="13"/>
      <c r="L4" s="19" t="s">
        <v>58</v>
      </c>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row>
    <row r="5" spans="1:50" ht="15.75" x14ac:dyDescent="0.25">
      <c r="A5" s="30" t="s">
        <v>3</v>
      </c>
      <c r="B5" s="30"/>
      <c r="C5" s="30"/>
      <c r="D5" s="30" t="s">
        <v>42</v>
      </c>
      <c r="E5" s="30" t="s">
        <v>44</v>
      </c>
      <c r="F5" s="30"/>
      <c r="G5" s="30"/>
      <c r="H5" s="30"/>
      <c r="I5" s="30" t="s">
        <v>51</v>
      </c>
      <c r="J5" s="30"/>
      <c r="K5" s="30"/>
      <c r="L5" s="30"/>
      <c r="M5" s="25"/>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row>
    <row r="6" spans="1:50" ht="23.1" customHeight="1" x14ac:dyDescent="0.25">
      <c r="A6" s="30"/>
      <c r="B6" s="30"/>
      <c r="C6" s="30"/>
      <c r="D6" s="30"/>
      <c r="E6" s="1" t="s">
        <v>17</v>
      </c>
      <c r="F6" s="1" t="s">
        <v>46</v>
      </c>
      <c r="G6" s="1" t="s">
        <v>47</v>
      </c>
      <c r="H6" s="1" t="s">
        <v>50</v>
      </c>
      <c r="I6" s="1" t="s">
        <v>17</v>
      </c>
      <c r="J6" s="1" t="s">
        <v>47</v>
      </c>
      <c r="K6" s="1" t="s">
        <v>57</v>
      </c>
      <c r="L6" s="20" t="s">
        <v>59</v>
      </c>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row>
    <row r="7" spans="1:50" ht="22.5" customHeight="1" x14ac:dyDescent="0.25">
      <c r="A7" s="26" t="s">
        <v>4</v>
      </c>
      <c r="B7" s="30" t="s">
        <v>17</v>
      </c>
      <c r="C7" s="30"/>
      <c r="D7" s="10">
        <f t="shared" ref="D7:D27" si="0">E7+I7</f>
        <v>2134</v>
      </c>
      <c r="E7" s="10">
        <f t="shared" ref="E7:E23" si="1">SUM(F7:H7)</f>
        <v>480</v>
      </c>
      <c r="F7" s="10">
        <f>SUM(F8:F10)</f>
        <v>159</v>
      </c>
      <c r="G7" s="10">
        <f>SUM(G8:G10)</f>
        <v>285</v>
      </c>
      <c r="H7" s="10">
        <f>SUM(H8:H10)</f>
        <v>36</v>
      </c>
      <c r="I7" s="10">
        <f t="shared" ref="I7:I27" si="2">SUM(J7:L7)</f>
        <v>1654</v>
      </c>
      <c r="J7" s="10">
        <f>SUM(J8:J10)</f>
        <v>39</v>
      </c>
      <c r="K7" s="10">
        <f>SUM(K8:K10)</f>
        <v>55</v>
      </c>
      <c r="L7" s="15">
        <f>SUM(L8:L10)</f>
        <v>1560</v>
      </c>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row>
    <row r="8" spans="1:50" ht="24" customHeight="1" x14ac:dyDescent="0.25">
      <c r="A8" s="26"/>
      <c r="B8" s="30" t="s">
        <v>18</v>
      </c>
      <c r="C8" s="30"/>
      <c r="D8" s="10">
        <f t="shared" si="0"/>
        <v>1077</v>
      </c>
      <c r="E8" s="10">
        <f t="shared" si="1"/>
        <v>231</v>
      </c>
      <c r="F8" s="10">
        <v>94</v>
      </c>
      <c r="G8" s="10">
        <v>129</v>
      </c>
      <c r="H8" s="10">
        <v>8</v>
      </c>
      <c r="I8" s="10">
        <f t="shared" si="2"/>
        <v>846</v>
      </c>
      <c r="J8" s="10">
        <v>17</v>
      </c>
      <c r="K8" s="10">
        <v>33</v>
      </c>
      <c r="L8" s="15">
        <v>796</v>
      </c>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row>
    <row r="9" spans="1:50" ht="23.25" customHeight="1" x14ac:dyDescent="0.25">
      <c r="A9" s="26"/>
      <c r="B9" s="30" t="s">
        <v>19</v>
      </c>
      <c r="C9" s="30"/>
      <c r="D9" s="10">
        <f t="shared" si="0"/>
        <v>936</v>
      </c>
      <c r="E9" s="10">
        <f t="shared" si="1"/>
        <v>247</v>
      </c>
      <c r="F9" s="10">
        <v>63</v>
      </c>
      <c r="G9" s="10">
        <v>156</v>
      </c>
      <c r="H9" s="10">
        <v>28</v>
      </c>
      <c r="I9" s="10">
        <f t="shared" si="2"/>
        <v>689</v>
      </c>
      <c r="J9" s="10">
        <v>19</v>
      </c>
      <c r="K9" s="10">
        <v>18</v>
      </c>
      <c r="L9" s="15">
        <v>652</v>
      </c>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row>
    <row r="10" spans="1:50" ht="28.5" customHeight="1" x14ac:dyDescent="0.25">
      <c r="A10" s="26"/>
      <c r="B10" s="30" t="s">
        <v>20</v>
      </c>
      <c r="C10" s="30"/>
      <c r="D10" s="10">
        <f t="shared" si="0"/>
        <v>121</v>
      </c>
      <c r="E10" s="10">
        <f t="shared" si="1"/>
        <v>2</v>
      </c>
      <c r="F10" s="10">
        <v>2</v>
      </c>
      <c r="G10" s="11">
        <v>0</v>
      </c>
      <c r="H10" s="11">
        <v>0</v>
      </c>
      <c r="I10" s="10">
        <f t="shared" si="2"/>
        <v>119</v>
      </c>
      <c r="J10" s="10">
        <v>3</v>
      </c>
      <c r="K10" s="10">
        <v>4</v>
      </c>
      <c r="L10" s="15">
        <v>112</v>
      </c>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row>
    <row r="11" spans="1:50" ht="36" customHeight="1" x14ac:dyDescent="0.25">
      <c r="A11" s="26" t="s">
        <v>5</v>
      </c>
      <c r="B11" s="26"/>
      <c r="C11" s="26"/>
      <c r="D11" s="10">
        <f t="shared" si="0"/>
        <v>113</v>
      </c>
      <c r="E11" s="10">
        <f t="shared" si="1"/>
        <v>2</v>
      </c>
      <c r="F11" s="10">
        <v>2</v>
      </c>
      <c r="G11" s="11">
        <v>0</v>
      </c>
      <c r="H11" s="11">
        <v>0</v>
      </c>
      <c r="I11" s="10">
        <f t="shared" si="2"/>
        <v>111</v>
      </c>
      <c r="J11" s="10">
        <v>3</v>
      </c>
      <c r="K11" s="10">
        <v>3</v>
      </c>
      <c r="L11" s="15">
        <v>105</v>
      </c>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row>
    <row r="12" spans="1:50" ht="32.25" customHeight="1" x14ac:dyDescent="0.25">
      <c r="A12" s="37" t="s">
        <v>6</v>
      </c>
      <c r="B12" s="26" t="s">
        <v>21</v>
      </c>
      <c r="C12" s="26"/>
      <c r="D12" s="10">
        <f t="shared" si="0"/>
        <v>6005</v>
      </c>
      <c r="E12" s="10">
        <f t="shared" si="1"/>
        <v>2296</v>
      </c>
      <c r="F12" s="10">
        <v>1069</v>
      </c>
      <c r="G12" s="10">
        <v>898</v>
      </c>
      <c r="H12" s="10">
        <v>329</v>
      </c>
      <c r="I12" s="10">
        <f t="shared" si="2"/>
        <v>3709</v>
      </c>
      <c r="J12" s="10">
        <v>165</v>
      </c>
      <c r="K12" s="10">
        <v>83</v>
      </c>
      <c r="L12" s="15">
        <v>3461</v>
      </c>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row>
    <row r="13" spans="1:50" ht="31.5" customHeight="1" x14ac:dyDescent="0.25">
      <c r="A13" s="37"/>
      <c r="B13" s="36" t="s">
        <v>22</v>
      </c>
      <c r="C13" s="3" t="s">
        <v>37</v>
      </c>
      <c r="D13" s="10">
        <f t="shared" si="0"/>
        <v>7461</v>
      </c>
      <c r="E13" s="10">
        <f t="shared" si="1"/>
        <v>2104</v>
      </c>
      <c r="F13" s="10">
        <v>982</v>
      </c>
      <c r="G13" s="10">
        <v>844</v>
      </c>
      <c r="H13" s="10">
        <v>278</v>
      </c>
      <c r="I13" s="10">
        <f t="shared" si="2"/>
        <v>5357</v>
      </c>
      <c r="J13" s="10">
        <v>189</v>
      </c>
      <c r="K13" s="10">
        <v>141</v>
      </c>
      <c r="L13" s="15">
        <v>5027</v>
      </c>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row>
    <row r="14" spans="1:50" ht="31.5" customHeight="1" x14ac:dyDescent="0.25">
      <c r="A14" s="37"/>
      <c r="B14" s="36"/>
      <c r="C14" s="3" t="s">
        <v>38</v>
      </c>
      <c r="D14" s="10">
        <f t="shared" si="0"/>
        <v>1721</v>
      </c>
      <c r="E14" s="10">
        <f t="shared" si="1"/>
        <v>542</v>
      </c>
      <c r="F14" s="10">
        <v>238</v>
      </c>
      <c r="G14" s="10">
        <v>237</v>
      </c>
      <c r="H14" s="10">
        <v>67</v>
      </c>
      <c r="I14" s="10">
        <f t="shared" si="2"/>
        <v>1179</v>
      </c>
      <c r="J14" s="10">
        <v>60</v>
      </c>
      <c r="K14" s="10">
        <v>24</v>
      </c>
      <c r="L14" s="15">
        <v>1095</v>
      </c>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row>
    <row r="15" spans="1:50" ht="31.5" customHeight="1" x14ac:dyDescent="0.25">
      <c r="A15" s="37"/>
      <c r="B15" s="26" t="s">
        <v>23</v>
      </c>
      <c r="C15" s="26"/>
      <c r="D15" s="10">
        <f t="shared" si="0"/>
        <v>10260</v>
      </c>
      <c r="E15" s="10">
        <f t="shared" si="1"/>
        <v>3082</v>
      </c>
      <c r="F15" s="10">
        <v>1429</v>
      </c>
      <c r="G15" s="10">
        <v>1269</v>
      </c>
      <c r="H15" s="10">
        <v>384</v>
      </c>
      <c r="I15" s="10">
        <f t="shared" si="2"/>
        <v>7178</v>
      </c>
      <c r="J15" s="10">
        <v>224</v>
      </c>
      <c r="K15" s="10">
        <v>179</v>
      </c>
      <c r="L15" s="15">
        <v>6775</v>
      </c>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row>
    <row r="16" spans="1:50" ht="31.5" customHeight="1" x14ac:dyDescent="0.25">
      <c r="A16" s="37"/>
      <c r="B16" s="26" t="s">
        <v>24</v>
      </c>
      <c r="C16" s="26"/>
      <c r="D16" s="10">
        <f t="shared" si="0"/>
        <v>3177</v>
      </c>
      <c r="E16" s="10">
        <f t="shared" si="1"/>
        <v>350</v>
      </c>
      <c r="F16" s="10">
        <f>SUM(F13:F14)-F12</f>
        <v>151</v>
      </c>
      <c r="G16" s="10">
        <f>SUM(G13:G14)-G12</f>
        <v>183</v>
      </c>
      <c r="H16" s="10">
        <f>SUM(H13:H14)-H12</f>
        <v>16</v>
      </c>
      <c r="I16" s="10">
        <f t="shared" si="2"/>
        <v>2827</v>
      </c>
      <c r="J16" s="10">
        <f>SUM(J13:J14)-J12</f>
        <v>84</v>
      </c>
      <c r="K16" s="10">
        <f>SUM(K13:K14)-K12</f>
        <v>82</v>
      </c>
      <c r="L16" s="15">
        <f>SUM(L13:L14)-L12</f>
        <v>2661</v>
      </c>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row>
    <row r="17" spans="1:50" ht="31.5" customHeight="1" x14ac:dyDescent="0.25">
      <c r="A17" s="37"/>
      <c r="B17" s="26" t="s">
        <v>25</v>
      </c>
      <c r="C17" s="26"/>
      <c r="D17" s="10">
        <f t="shared" si="0"/>
        <v>4255</v>
      </c>
      <c r="E17" s="10">
        <f t="shared" si="1"/>
        <v>786</v>
      </c>
      <c r="F17" s="10">
        <f>F15-F12</f>
        <v>360</v>
      </c>
      <c r="G17" s="10">
        <f>G15-G12</f>
        <v>371</v>
      </c>
      <c r="H17" s="10">
        <f>H15-H12</f>
        <v>55</v>
      </c>
      <c r="I17" s="10">
        <f t="shared" si="2"/>
        <v>3469</v>
      </c>
      <c r="J17" s="10">
        <f>J15-J12</f>
        <v>59</v>
      </c>
      <c r="K17" s="10">
        <f>K15-K12</f>
        <v>96</v>
      </c>
      <c r="L17" s="15">
        <f>L15-L12</f>
        <v>3314</v>
      </c>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row>
    <row r="18" spans="1:50" ht="31.5" customHeight="1" x14ac:dyDescent="0.25">
      <c r="A18" s="37"/>
      <c r="B18" s="26" t="s">
        <v>26</v>
      </c>
      <c r="C18" s="26"/>
      <c r="D18" s="10">
        <f t="shared" si="0"/>
        <v>3058</v>
      </c>
      <c r="E18" s="10">
        <f t="shared" si="1"/>
        <v>387</v>
      </c>
      <c r="F18" s="14">
        <v>186</v>
      </c>
      <c r="G18" s="14">
        <v>186</v>
      </c>
      <c r="H18" s="14">
        <v>15</v>
      </c>
      <c r="I18" s="10">
        <f t="shared" si="2"/>
        <v>2671</v>
      </c>
      <c r="J18" s="14">
        <v>28</v>
      </c>
      <c r="K18" s="14">
        <v>80</v>
      </c>
      <c r="L18" s="21">
        <v>2563</v>
      </c>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row>
    <row r="19" spans="1:50" ht="31.5" customHeight="1" x14ac:dyDescent="0.25">
      <c r="A19" s="37"/>
      <c r="B19" s="26" t="s">
        <v>27</v>
      </c>
      <c r="C19" s="26"/>
      <c r="D19" s="10">
        <f t="shared" si="0"/>
        <v>146</v>
      </c>
      <c r="E19" s="10">
        <f t="shared" si="1"/>
        <v>2</v>
      </c>
      <c r="F19" s="10">
        <v>2</v>
      </c>
      <c r="G19" s="11">
        <v>0</v>
      </c>
      <c r="H19" s="11">
        <v>0</v>
      </c>
      <c r="I19" s="10">
        <f t="shared" si="2"/>
        <v>144</v>
      </c>
      <c r="J19" s="10">
        <v>3</v>
      </c>
      <c r="K19" s="10">
        <v>6</v>
      </c>
      <c r="L19" s="15">
        <v>135</v>
      </c>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row>
    <row r="20" spans="1:50" ht="31.5" customHeight="1" x14ac:dyDescent="0.25">
      <c r="A20" s="28" t="s">
        <v>7</v>
      </c>
      <c r="B20" s="26" t="s">
        <v>28</v>
      </c>
      <c r="C20" s="26"/>
      <c r="D20" s="10">
        <f t="shared" si="0"/>
        <v>2090784469</v>
      </c>
      <c r="E20" s="10">
        <f t="shared" si="1"/>
        <v>1044950136</v>
      </c>
      <c r="F20" s="10">
        <v>410694804</v>
      </c>
      <c r="G20" s="10">
        <v>208102246</v>
      </c>
      <c r="H20" s="10">
        <v>426153086</v>
      </c>
      <c r="I20" s="10">
        <f t="shared" si="2"/>
        <v>1045834333</v>
      </c>
      <c r="J20" s="10">
        <v>16213860</v>
      </c>
      <c r="K20" s="10">
        <v>64526369</v>
      </c>
      <c r="L20" s="15">
        <v>965094104</v>
      </c>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row>
    <row r="21" spans="1:50" ht="31.5" customHeight="1" x14ac:dyDescent="0.25">
      <c r="A21" s="28"/>
      <c r="B21" s="26" t="s">
        <v>29</v>
      </c>
      <c r="C21" s="26"/>
      <c r="D21" s="10">
        <f t="shared" si="0"/>
        <v>2077719141</v>
      </c>
      <c r="E21" s="10">
        <f t="shared" si="1"/>
        <v>1044895226</v>
      </c>
      <c r="F21" s="10">
        <f>F20-F22+F23-F24</f>
        <v>410639864</v>
      </c>
      <c r="G21" s="10">
        <f>G20-G22+G23-G24</f>
        <v>208102276</v>
      </c>
      <c r="H21" s="10">
        <f>H20-H22+H23-H24</f>
        <v>426153086</v>
      </c>
      <c r="I21" s="10">
        <f t="shared" si="2"/>
        <v>1032823915</v>
      </c>
      <c r="J21" s="10">
        <f>J20-J22+J23-J24</f>
        <v>16103980</v>
      </c>
      <c r="K21" s="10">
        <f>K20-K22+K23-K24</f>
        <v>64388853</v>
      </c>
      <c r="L21" s="15">
        <f>L20-L22+L23-L24</f>
        <v>952331082</v>
      </c>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row>
    <row r="22" spans="1:50" ht="31.5" customHeight="1" x14ac:dyDescent="0.25">
      <c r="A22" s="28"/>
      <c r="B22" s="26" t="s">
        <v>30</v>
      </c>
      <c r="C22" s="26"/>
      <c r="D22" s="10">
        <f t="shared" si="0"/>
        <v>5039075</v>
      </c>
      <c r="E22" s="10">
        <f t="shared" si="1"/>
        <v>91120</v>
      </c>
      <c r="F22" s="10">
        <v>54940</v>
      </c>
      <c r="G22" s="10">
        <v>20340</v>
      </c>
      <c r="H22" s="10">
        <v>15840</v>
      </c>
      <c r="I22" s="10">
        <f t="shared" si="2"/>
        <v>4947955</v>
      </c>
      <c r="J22" s="10">
        <v>109880</v>
      </c>
      <c r="K22" s="10">
        <v>153356</v>
      </c>
      <c r="L22" s="15">
        <v>4684719</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row>
    <row r="23" spans="1:50" ht="31.5" customHeight="1" x14ac:dyDescent="0.25">
      <c r="A23" s="28"/>
      <c r="B23" s="26" t="s">
        <v>31</v>
      </c>
      <c r="C23" s="26"/>
      <c r="D23" s="10">
        <f t="shared" si="0"/>
        <v>142890</v>
      </c>
      <c r="E23" s="10">
        <f t="shared" si="1"/>
        <v>36210</v>
      </c>
      <c r="F23" s="11">
        <v>0</v>
      </c>
      <c r="G23" s="10">
        <v>20370</v>
      </c>
      <c r="H23" s="10">
        <v>15840</v>
      </c>
      <c r="I23" s="10">
        <f t="shared" si="2"/>
        <v>106680</v>
      </c>
      <c r="J23" s="11">
        <v>0</v>
      </c>
      <c r="K23" s="10">
        <v>15840</v>
      </c>
      <c r="L23" s="15">
        <v>90840</v>
      </c>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row>
    <row r="24" spans="1:50" ht="31.5" customHeight="1" x14ac:dyDescent="0.25">
      <c r="A24" s="29"/>
      <c r="B24" s="26" t="s">
        <v>32</v>
      </c>
      <c r="C24" s="27"/>
      <c r="D24" s="10">
        <f t="shared" si="0"/>
        <v>8169143</v>
      </c>
      <c r="E24" s="11">
        <v>0</v>
      </c>
      <c r="F24" s="11">
        <v>0</v>
      </c>
      <c r="G24" s="11">
        <v>0</v>
      </c>
      <c r="H24" s="11">
        <v>0</v>
      </c>
      <c r="I24" s="10">
        <f t="shared" si="2"/>
        <v>8169143</v>
      </c>
      <c r="J24" s="11">
        <v>0</v>
      </c>
      <c r="K24" s="11">
        <v>0</v>
      </c>
      <c r="L24" s="15">
        <v>8169143</v>
      </c>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row>
    <row r="25" spans="1:50" ht="31.5" customHeight="1" x14ac:dyDescent="0.25">
      <c r="A25" s="28" t="s">
        <v>8</v>
      </c>
      <c r="B25" s="26" t="s">
        <v>28</v>
      </c>
      <c r="C25" s="26"/>
      <c r="D25" s="10">
        <f t="shared" si="0"/>
        <v>2182829</v>
      </c>
      <c r="E25" s="10">
        <f>SUM(F25:H25)</f>
        <v>63796</v>
      </c>
      <c r="F25" s="10">
        <v>16651</v>
      </c>
      <c r="G25" s="10">
        <v>47061</v>
      </c>
      <c r="H25" s="10">
        <v>84</v>
      </c>
      <c r="I25" s="10">
        <f t="shared" si="2"/>
        <v>2119033</v>
      </c>
      <c r="J25" s="10">
        <v>5146</v>
      </c>
      <c r="K25" s="10">
        <v>17591</v>
      </c>
      <c r="L25" s="15">
        <v>2096296</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row>
    <row r="26" spans="1:50" ht="31.5" customHeight="1" x14ac:dyDescent="0.25">
      <c r="A26" s="28"/>
      <c r="B26" s="26" t="s">
        <v>29</v>
      </c>
      <c r="C26" s="26"/>
      <c r="D26" s="10">
        <f t="shared" si="0"/>
        <v>1211806</v>
      </c>
      <c r="E26" s="10">
        <f>SUM(F26:H26)</f>
        <v>63796</v>
      </c>
      <c r="F26" s="10">
        <v>16651</v>
      </c>
      <c r="G26" s="10">
        <v>47061</v>
      </c>
      <c r="H26" s="10">
        <v>84</v>
      </c>
      <c r="I26" s="10">
        <f t="shared" si="2"/>
        <v>1148010</v>
      </c>
      <c r="J26" s="10">
        <v>5145</v>
      </c>
      <c r="K26" s="10">
        <v>17591</v>
      </c>
      <c r="L26" s="15">
        <v>1125274</v>
      </c>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row>
    <row r="27" spans="1:50" ht="31.5" customHeight="1" x14ac:dyDescent="0.25">
      <c r="A27" s="28"/>
      <c r="B27" s="26" t="s">
        <v>30</v>
      </c>
      <c r="C27" s="26"/>
      <c r="D27" s="10">
        <f t="shared" si="0"/>
        <v>971023</v>
      </c>
      <c r="E27" s="11">
        <v>0</v>
      </c>
      <c r="F27" s="11">
        <v>0</v>
      </c>
      <c r="G27" s="11">
        <v>0</v>
      </c>
      <c r="H27" s="11">
        <v>0</v>
      </c>
      <c r="I27" s="10">
        <f t="shared" si="2"/>
        <v>971023</v>
      </c>
      <c r="J27" s="10">
        <v>1</v>
      </c>
      <c r="K27" s="11">
        <v>0</v>
      </c>
      <c r="L27" s="15">
        <v>971022</v>
      </c>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row>
    <row r="28" spans="1:50" ht="36" customHeight="1" x14ac:dyDescent="0.25">
      <c r="A28" s="26" t="s">
        <v>9</v>
      </c>
      <c r="B28" s="26"/>
      <c r="C28" s="26"/>
      <c r="D28" s="39">
        <v>175765277</v>
      </c>
      <c r="E28" s="39"/>
      <c r="F28" s="15"/>
      <c r="G28" s="16"/>
      <c r="H28" s="16"/>
      <c r="I28" s="16"/>
      <c r="J28" s="16"/>
      <c r="K28" s="16"/>
      <c r="L28" s="1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row>
    <row r="29" spans="1:50" ht="36" customHeight="1" x14ac:dyDescent="0.25">
      <c r="A29" s="26" t="s">
        <v>10</v>
      </c>
      <c r="B29" s="26"/>
      <c r="C29" s="26"/>
      <c r="D29" s="39">
        <v>242319714</v>
      </c>
      <c r="E29" s="39"/>
      <c r="F29" s="15"/>
      <c r="G29" s="16"/>
      <c r="H29" s="16"/>
      <c r="I29" s="16"/>
      <c r="J29" s="16"/>
      <c r="K29" s="16"/>
      <c r="L29" s="1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spans="1:50" ht="36" customHeight="1" x14ac:dyDescent="0.25">
      <c r="A30" s="26" t="s">
        <v>11</v>
      </c>
      <c r="B30" s="26"/>
      <c r="C30" s="26"/>
      <c r="D30" s="39">
        <v>1878712513</v>
      </c>
      <c r="E30" s="39"/>
      <c r="F30" s="15"/>
      <c r="G30" s="16"/>
      <c r="H30" s="16"/>
      <c r="I30" s="16"/>
      <c r="J30" s="16"/>
      <c r="K30" s="16"/>
      <c r="L30" s="1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spans="1:50" ht="27.75" customHeight="1" x14ac:dyDescent="0.25">
      <c r="A31" s="26" t="s">
        <v>12</v>
      </c>
      <c r="B31" s="26"/>
      <c r="C31" s="26"/>
      <c r="D31" s="39">
        <v>701532623</v>
      </c>
      <c r="E31" s="39"/>
      <c r="F31" s="15"/>
      <c r="G31" s="16"/>
      <c r="H31" s="16"/>
      <c r="I31" s="16"/>
      <c r="J31" s="16"/>
      <c r="K31" s="16"/>
      <c r="L31" s="1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spans="1:50" ht="31.5" customHeight="1" x14ac:dyDescent="0.25">
      <c r="A32" s="26" t="s">
        <v>13</v>
      </c>
      <c r="B32" s="26" t="s">
        <v>33</v>
      </c>
      <c r="C32" s="26"/>
      <c r="D32" s="11">
        <v>0</v>
      </c>
      <c r="E32" s="11">
        <v>0</v>
      </c>
      <c r="F32" s="11">
        <v>0</v>
      </c>
      <c r="G32" s="11">
        <v>0</v>
      </c>
      <c r="H32" s="11">
        <v>0</v>
      </c>
      <c r="I32" s="11">
        <v>0</v>
      </c>
      <c r="J32" s="11">
        <v>0</v>
      </c>
      <c r="K32" s="11">
        <v>0</v>
      </c>
      <c r="L32" s="22">
        <v>0</v>
      </c>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row>
    <row r="33" spans="1:50" ht="31.5" customHeight="1" x14ac:dyDescent="0.25">
      <c r="A33" s="26"/>
      <c r="B33" s="26" t="s">
        <v>34</v>
      </c>
      <c r="C33" s="26"/>
      <c r="D33" s="10">
        <f>E33+I33</f>
        <v>51</v>
      </c>
      <c r="E33" s="11">
        <v>0</v>
      </c>
      <c r="F33" s="11">
        <v>0</v>
      </c>
      <c r="G33" s="11">
        <v>0</v>
      </c>
      <c r="H33" s="11">
        <v>0</v>
      </c>
      <c r="I33" s="10">
        <f>SUM(J33:L33)</f>
        <v>51</v>
      </c>
      <c r="J33" s="11">
        <v>0</v>
      </c>
      <c r="K33" s="11">
        <v>0</v>
      </c>
      <c r="L33" s="15">
        <v>51</v>
      </c>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row>
    <row r="34" spans="1:50" ht="49.5" customHeight="1" x14ac:dyDescent="0.25">
      <c r="A34" s="26"/>
      <c r="B34" s="26" t="s">
        <v>35</v>
      </c>
      <c r="C34" s="26"/>
      <c r="D34" s="10">
        <f>E34+I34</f>
        <v>3547895</v>
      </c>
      <c r="E34" s="11">
        <v>0</v>
      </c>
      <c r="F34" s="11">
        <v>0</v>
      </c>
      <c r="G34" s="11">
        <v>0</v>
      </c>
      <c r="H34" s="11">
        <v>0</v>
      </c>
      <c r="I34" s="10">
        <f>SUM(J34:L34)</f>
        <v>3547895</v>
      </c>
      <c r="J34" s="11">
        <v>0</v>
      </c>
      <c r="K34" s="11">
        <v>0</v>
      </c>
      <c r="L34" s="15">
        <v>3547895</v>
      </c>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row>
    <row r="35" spans="1:50" ht="31.5" customHeight="1" x14ac:dyDescent="0.25">
      <c r="A35" s="26"/>
      <c r="B35" s="40" t="s">
        <v>36</v>
      </c>
      <c r="C35" s="3" t="s">
        <v>39</v>
      </c>
      <c r="D35" s="11">
        <v>0</v>
      </c>
      <c r="E35" s="11">
        <v>0</v>
      </c>
      <c r="F35" s="11">
        <v>0</v>
      </c>
      <c r="G35" s="11">
        <v>0</v>
      </c>
      <c r="H35" s="11">
        <v>0</v>
      </c>
      <c r="I35" s="11">
        <v>0</v>
      </c>
      <c r="J35" s="11">
        <v>0</v>
      </c>
      <c r="K35" s="11">
        <v>0</v>
      </c>
      <c r="L35" s="22">
        <v>0</v>
      </c>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row>
    <row r="36" spans="1:50" ht="31.5" customHeight="1" x14ac:dyDescent="0.25">
      <c r="A36" s="26"/>
      <c r="B36" s="40"/>
      <c r="C36" s="3" t="s">
        <v>40</v>
      </c>
      <c r="D36" s="11">
        <v>0</v>
      </c>
      <c r="E36" s="11">
        <v>0</v>
      </c>
      <c r="F36" s="11">
        <v>0</v>
      </c>
      <c r="G36" s="11">
        <v>0</v>
      </c>
      <c r="H36" s="11">
        <v>0</v>
      </c>
      <c r="I36" s="11">
        <v>0</v>
      </c>
      <c r="J36" s="11">
        <v>0</v>
      </c>
      <c r="K36" s="11">
        <v>0</v>
      </c>
      <c r="L36" s="22">
        <v>0</v>
      </c>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row>
    <row r="37" spans="1:50" ht="21" customHeight="1" x14ac:dyDescent="0.25">
      <c r="A37" s="4" t="s">
        <v>14</v>
      </c>
      <c r="B37" s="4"/>
      <c r="C37" s="4"/>
      <c r="D37" s="4"/>
      <c r="E37" s="4" t="s">
        <v>45</v>
      </c>
      <c r="F37" s="4"/>
      <c r="G37" s="4" t="s">
        <v>48</v>
      </c>
      <c r="H37" s="4"/>
      <c r="I37" s="4"/>
      <c r="J37" s="4" t="s">
        <v>54</v>
      </c>
      <c r="K37" s="4"/>
      <c r="L37" s="23"/>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spans="1:50" ht="18.75" customHeight="1" x14ac:dyDescent="0.25">
      <c r="A38" s="5"/>
      <c r="B38" s="5"/>
      <c r="C38" s="5"/>
      <c r="D38" s="5"/>
      <c r="E38" s="5"/>
      <c r="F38" s="5"/>
      <c r="G38" s="5" t="s">
        <v>49</v>
      </c>
      <c r="H38" s="5"/>
      <c r="I38" s="5"/>
      <c r="J38" s="5"/>
      <c r="K38" s="6"/>
      <c r="L38" s="24" t="s">
        <v>15</v>
      </c>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row>
    <row r="39" spans="1:50" ht="20.100000000000001" customHeight="1" x14ac:dyDescent="0.25">
      <c r="A39" s="38"/>
      <c r="B39" s="38"/>
      <c r="C39" s="38"/>
      <c r="D39" s="38"/>
      <c r="E39" s="38"/>
      <c r="F39" s="38"/>
      <c r="G39" s="38"/>
      <c r="H39" s="38"/>
      <c r="I39" s="38"/>
      <c r="J39" s="38"/>
      <c r="K39" s="38"/>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row>
    <row r="40" spans="1:50" ht="52.5" customHeight="1" x14ac:dyDescent="0.25">
      <c r="A40" s="41" t="s">
        <v>16</v>
      </c>
      <c r="B40" s="41"/>
      <c r="C40" s="41"/>
      <c r="D40" s="41"/>
      <c r="E40" s="41"/>
      <c r="F40" s="41"/>
      <c r="G40" s="41"/>
      <c r="H40" s="41"/>
      <c r="I40" s="41"/>
      <c r="J40" s="41"/>
      <c r="K40" s="41"/>
      <c r="L40" s="41"/>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row>
    <row r="41" spans="1:50" ht="15.75"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row>
    <row r="42" spans="1:50" ht="15.75"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row>
    <row r="43" spans="1:50" ht="15.75"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row>
    <row r="44" spans="1:50" ht="15.75"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row>
    <row r="45" spans="1:50" ht="15.75"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row>
    <row r="46" spans="1:50" ht="15.75"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row>
    <row r="47" spans="1:50" ht="15.75"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row>
    <row r="48" spans="1:50" ht="15.75"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row>
    <row r="49" spans="1:50" ht="15.75"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row>
    <row r="50" spans="1:50" ht="15.75"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row>
    <row r="51" spans="1:50" ht="15.75"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row>
    <row r="52" spans="1:50" ht="15.75"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row>
    <row r="53" spans="1:50" ht="15.75"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row>
    <row r="54" spans="1:50" ht="15.75"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row>
    <row r="55" spans="1:50" ht="15.75"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row>
    <row r="56" spans="1:50" ht="15.75"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row>
    <row r="57" spans="1:50" ht="15.75"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row>
    <row r="58" spans="1:50" ht="15.75"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row>
    <row r="59" spans="1:50" ht="15.75"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row>
    <row r="60" spans="1:50" ht="15.75"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row>
    <row r="61" spans="1:50" ht="15.75"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row>
    <row r="62" spans="1:50" ht="15.75"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row>
    <row r="63" spans="1:50" ht="15.75"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row>
    <row r="64" spans="1:50" ht="15.75"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row>
    <row r="65" spans="1:50" ht="15.75"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row>
    <row r="66" spans="1:50" ht="15.75"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row>
    <row r="67" spans="1:50" ht="15.75"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row>
    <row r="68" spans="1:50" ht="15.75"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row>
    <row r="69" spans="1:50" ht="15.75"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row>
    <row r="70" spans="1:50" ht="15.75"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row>
    <row r="71" spans="1:50" ht="15.75"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row>
    <row r="72" spans="1:50" ht="15.75"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row>
    <row r="73" spans="1:50" ht="15.75"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row>
    <row r="74" spans="1:50" ht="15.75"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row>
    <row r="75" spans="1:50" ht="15.75"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row>
    <row r="76" spans="1:50" ht="15.75"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row>
    <row r="77" spans="1:50" ht="15.75"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row>
    <row r="78" spans="1:50" ht="15.75"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row>
    <row r="79" spans="1:50" ht="15.75"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spans="1:50" ht="15.75"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50" ht="15.75"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row>
    <row r="82" spans="1:50" ht="15.75"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row>
    <row r="83" spans="1:50" ht="15.75"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row>
    <row r="84" spans="1:50" ht="15.75"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row>
    <row r="85" spans="1:50" ht="15.75"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row>
    <row r="86" spans="1:50" ht="15.75"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row>
    <row r="87" spans="1:50" ht="15.75"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row>
    <row r="88" spans="1:50" ht="15.75"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row>
    <row r="89" spans="1:50" ht="15.75"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row>
    <row r="90" spans="1:50" ht="15.75"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row>
    <row r="91" spans="1:50" ht="15.75"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row>
    <row r="92" spans="1:50" ht="15.75"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row>
    <row r="93" spans="1:50" ht="15.75"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row>
    <row r="94" spans="1:50" ht="15.75"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row>
    <row r="95" spans="1:50" ht="15.75"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row>
    <row r="96" spans="1:50" ht="15.75"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row>
    <row r="97" spans="1:50" ht="15.75" x14ac:dyDescent="0.2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row>
    <row r="98" spans="1:50" ht="15.75" x14ac:dyDescent="0.2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row>
    <row r="99" spans="1:50" ht="15.75"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row>
    <row r="100" spans="1:50" ht="15.75"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row>
    <row r="101" spans="1:50" ht="15.75"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row>
    <row r="102" spans="1:50" ht="15.75"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row>
    <row r="103" spans="1:50" ht="15.75"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row>
    <row r="104" spans="1:50" ht="15.75"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row>
    <row r="105" spans="1:50" ht="15.75"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row>
    <row r="106" spans="1:50" ht="15.75"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row>
    <row r="107" spans="1:50" ht="15.75"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row>
    <row r="108" spans="1:50" ht="15.75"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row>
    <row r="109" spans="1:50" ht="15.75"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row>
    <row r="110" spans="1:50" ht="15.75"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row>
    <row r="111" spans="1:50" ht="15.75"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row>
    <row r="112" spans="1:50" ht="15.75"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row>
    <row r="113" spans="1:50" ht="15.75"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row>
    <row r="114" spans="1:50" ht="15.75"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row>
    <row r="115" spans="1:50" ht="15.75"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row>
    <row r="116" spans="1:50" ht="15.75"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row>
    <row r="117" spans="1:50" ht="15.75"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row>
    <row r="118" spans="1:50" ht="15.75"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row>
    <row r="119" spans="1:50" ht="15.75"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row>
    <row r="120" spans="1:50" ht="15.75"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row>
    <row r="121" spans="1:50" ht="15.75"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row>
    <row r="122" spans="1:50" ht="15.75"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row>
    <row r="123" spans="1:50" ht="15.75"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row>
    <row r="124" spans="1:50" ht="15.75"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row>
    <row r="125" spans="1:50" ht="15.75"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row>
    <row r="126" spans="1:50" ht="15.75"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row>
    <row r="127" spans="1:50" ht="15.75"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row>
    <row r="128" spans="1:50" ht="15.75"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row>
    <row r="129" spans="1:50" ht="15.75"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row>
    <row r="130" spans="1:50" ht="15.75"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row>
    <row r="131" spans="1:50" ht="15.75"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row>
    <row r="132" spans="1:50" ht="15.75"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row>
    <row r="133" spans="1:50" ht="15.75"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row>
    <row r="134" spans="1:50" ht="15.75"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row>
    <row r="135" spans="1:50" ht="15.75"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row>
    <row r="136" spans="1:50" ht="15.75"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row>
    <row r="137" spans="1:50" ht="15.75"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row>
    <row r="138" spans="1:50" ht="15.75"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row>
    <row r="139" spans="1:50" ht="15.75"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row>
    <row r="140" spans="1:50" ht="15.75"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row>
    <row r="141" spans="1:50" ht="15.75"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row>
    <row r="142" spans="1:50" ht="15.75"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row>
    <row r="143" spans="1:50" ht="15.75"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row>
    <row r="144" spans="1:50" ht="15.75"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row>
    <row r="145" spans="1:50" ht="15.75"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row>
    <row r="146" spans="1:50" ht="15.75"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row>
    <row r="147" spans="1:50" ht="15.75"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row>
    <row r="148" spans="1:50" ht="15.75"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row>
    <row r="149" spans="1:50" ht="15.75"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row>
    <row r="150" spans="1:50" ht="15.75"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row>
    <row r="151" spans="1:50" ht="15.75"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row>
    <row r="152" spans="1:50" ht="15.75"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row>
    <row r="153" spans="1:50" ht="15.75"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row>
    <row r="154" spans="1:50" ht="15.75"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row>
    <row r="155" spans="1:50" ht="15.75"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row>
    <row r="156" spans="1:50" ht="15.75"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row>
    <row r="157" spans="1:50" ht="15.75"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row>
    <row r="158" spans="1:50" ht="15.75"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row>
    <row r="159" spans="1:50" ht="15.75"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row>
    <row r="160" spans="1:50" ht="15.75"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row>
    <row r="161" spans="1:50" ht="15.75"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row>
    <row r="162" spans="1:50" ht="15.75"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row>
    <row r="163" spans="1:50" ht="15.75"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row>
    <row r="164" spans="1:50" ht="15.75"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row>
    <row r="165" spans="1:50" ht="15.75"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row>
    <row r="166" spans="1:50" ht="15.75"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row>
    <row r="167" spans="1:50" ht="15.75"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row>
    <row r="168" spans="1:50" ht="15.75"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row>
    <row r="169" spans="1:50" ht="15.75"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row>
    <row r="170" spans="1:50" ht="15.75"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row>
    <row r="171" spans="1:50" ht="15.75"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row>
    <row r="172" spans="1:50" ht="15.75"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row>
    <row r="173" spans="1:50" ht="15.75"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row>
    <row r="174" spans="1:50" ht="15.75"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row>
    <row r="175" spans="1:50" ht="15.75"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row>
    <row r="176" spans="1:50" ht="15.75"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row>
    <row r="177" spans="1:50" ht="15.75"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row>
    <row r="178" spans="1:50" ht="15.75"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row>
    <row r="179" spans="1:50" ht="15.75"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row>
    <row r="180" spans="1:50" ht="15.75"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row>
    <row r="181" spans="1:50" ht="15.75"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row>
    <row r="182" spans="1:50" ht="15.75"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row>
    <row r="183" spans="1:50" ht="15.75"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row>
    <row r="184" spans="1:50" ht="15.75"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row>
    <row r="185" spans="1:50" ht="15.75"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row>
    <row r="186" spans="1:50" ht="15.75"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row>
    <row r="187" spans="1:50" ht="15.75"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row>
    <row r="188" spans="1:50" ht="15.75"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row>
    <row r="189" spans="1:50" ht="15.75"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row>
    <row r="190" spans="1:50" ht="15.75"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row>
    <row r="191" spans="1:50" ht="15.75"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row>
    <row r="192" spans="1:50" ht="15.75"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row>
    <row r="193" spans="1:50" ht="15.75"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row>
    <row r="194" spans="1:50" ht="15.75"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row>
    <row r="195" spans="1:50" ht="15.75"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row>
    <row r="196" spans="1:50" ht="15.75"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row>
    <row r="197" spans="1:50" ht="15.75"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row>
    <row r="198" spans="1:50" ht="15.75"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row>
    <row r="199" spans="1:50" ht="15.75"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row>
    <row r="200" spans="1:50" ht="15.75"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row>
  </sheetData>
  <mergeCells count="50">
    <mergeCell ref="A40:L40"/>
    <mergeCell ref="A39:K39"/>
    <mergeCell ref="B34:C34"/>
    <mergeCell ref="D28:E28"/>
    <mergeCell ref="D29:E29"/>
    <mergeCell ref="D31:E31"/>
    <mergeCell ref="A32:A36"/>
    <mergeCell ref="B35:B36"/>
    <mergeCell ref="D30:E30"/>
    <mergeCell ref="A30:C30"/>
    <mergeCell ref="A31:C31"/>
    <mergeCell ref="B32:C32"/>
    <mergeCell ref="B33:C33"/>
    <mergeCell ref="B13:B14"/>
    <mergeCell ref="B18:C18"/>
    <mergeCell ref="A11:C11"/>
    <mergeCell ref="B12:C12"/>
    <mergeCell ref="A12:A19"/>
    <mergeCell ref="B15:C15"/>
    <mergeCell ref="B16:C16"/>
    <mergeCell ref="B17:C17"/>
    <mergeCell ref="B19:C19"/>
    <mergeCell ref="D5:D6"/>
    <mergeCell ref="A3:L3"/>
    <mergeCell ref="E4:H4"/>
    <mergeCell ref="K1:L1"/>
    <mergeCell ref="K2:L2"/>
    <mergeCell ref="G2:I2"/>
    <mergeCell ref="I5:L5"/>
    <mergeCell ref="E5:H5"/>
    <mergeCell ref="A2:C2"/>
    <mergeCell ref="A7:A10"/>
    <mergeCell ref="B10:C10"/>
    <mergeCell ref="B7:C7"/>
    <mergeCell ref="B8:C8"/>
    <mergeCell ref="A1:C1"/>
    <mergeCell ref="A5:C6"/>
    <mergeCell ref="B9:C9"/>
    <mergeCell ref="B22:C22"/>
    <mergeCell ref="A28:C28"/>
    <mergeCell ref="A29:C29"/>
    <mergeCell ref="B20:C20"/>
    <mergeCell ref="B26:C26"/>
    <mergeCell ref="B27:C27"/>
    <mergeCell ref="B24:C24"/>
    <mergeCell ref="A20:A24"/>
    <mergeCell ref="B21:C21"/>
    <mergeCell ref="B23:C23"/>
    <mergeCell ref="A25:A27"/>
    <mergeCell ref="B25:C25"/>
  </mergeCells>
  <phoneticPr fontId="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黄全利</dc:creator>
  <cp:lastModifiedBy>黄全利</cp:lastModifiedBy>
  <dcterms:created xsi:type="dcterms:W3CDTF">2024-10-01T03:36:22Z</dcterms:created>
  <dcterms:modified xsi:type="dcterms:W3CDTF">2024-10-01T03:36:22Z</dcterms:modified>
</cp:coreProperties>
</file>