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<sst xmlns="http://schemas.openxmlformats.org/spreadsheetml/2006/main" count="41" uniqueCount="41">
  <si>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 開 類</t>
  </si>
  <si>
    <t>月(年)報</t>
  </si>
  <si>
    <t xml:space="preserve">臺中市各運動中心場地開放使用情形  </t>
  </si>
  <si>
    <t>中華民國113年3月</t>
  </si>
  <si>
    <t>項  目  別</t>
  </si>
  <si>
    <t>總計</t>
  </si>
  <si>
    <t>使用人次按性別分</t>
  </si>
  <si>
    <t>男</t>
  </si>
  <si>
    <t>女</t>
  </si>
  <si>
    <t>各運動場地使用人次</t>
  </si>
  <si>
    <t>游泳池</t>
  </si>
  <si>
    <t>桌球室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</si>
  <si>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</si>
  <si>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</si>
  <si>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</si>
  <si>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</si>
  <si>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</si>
  <si>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</si>
  <si>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</si>
  <si>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</si>
  <si>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備註：</t>
  </si>
  <si>
    <t>資料來源：本局運動產業科依據臺中市各運動中心場地使用登記冊整理彙編。</t>
  </si>
  <si>
    <t>填表說明：本表編製1份，並依統計法規定永久保存，資料透過網際網路上傳至「臺中市公務統計行政管理系統」。</t>
  </si>
  <si>
    <t>次月20日前編報</t>
  </si>
  <si>
    <t>總    計</t>
  </si>
  <si>
    <t>審核</t>
  </si>
  <si>
    <t>朝馬國民運動中心</t>
  </si>
  <si>
    <t>北區國民運動中心</t>
  </si>
  <si>
    <t>業務主管人員</t>
  </si>
  <si>
    <t>主辦統計人員</t>
  </si>
  <si>
    <t>編製機關</t>
  </si>
  <si>
    <t>表    號</t>
  </si>
  <si>
    <t>南屯國民運動中心</t>
  </si>
  <si>
    <t>機關首長</t>
  </si>
  <si>
    <t>臺中市政府運動局</t>
  </si>
  <si>
    <t>11070-04-01-2</t>
  </si>
  <si>
    <t>南區長春國民暨兒童運動中心</t>
  </si>
  <si>
    <t>大里國民暨兒童運動中心</t>
  </si>
  <si>
    <t xml:space="preserve"> 單位：人次</t>
  </si>
  <si>
    <t>潭子國民暨兒童運動中心</t>
  </si>
  <si>
    <t xml:space="preserve"> 中華民國113年4月8日編製</t>
  </si>
</sst>
</file>

<file path=xl/styles.xml><?xml version="1.0" encoding="utf-8"?>
<styleSheet xmlns="http://schemas.openxmlformats.org/spreadsheetml/2006/main">
  <numFmts count="3">
    <numFmt numFmtId="197" formatCode="_(* #,##0_);_(* \(#,##0\);_(* &quot;-&quot;_);_(@_)"/>
    <numFmt numFmtId="198" formatCode="_-* #,##0_-;\-* #,##0_-;_-* &quot;-&quot;??_-;_-@_-"/>
    <numFmt numFmtId="199" formatCode="#,##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標楷體"/>
      <family val="2"/>
    </font>
    <font>
      <sz val="10"/>
      <color rgb="FF000000"/>
      <name val="Times New Roman"/>
      <family val="2"/>
    </font>
    <font>
      <sz val="8"/>
      <color rgb="FF000000"/>
      <name val="標楷體"/>
      <family val="2"/>
    </font>
    <font>
      <sz val="10"/>
      <color rgb="FF000000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197" fontId="8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197" fontId="6" fillId="0" borderId="1" xfId="0" applyNumberFormat="1" applyFont="1" applyBorder="1" applyAlignment="1">
      <alignment horizontal="left" vertical="center" wrapText="1"/>
    </xf>
    <xf numFmtId="197" fontId="6" fillId="0" borderId="1" xfId="0" applyNumberFormat="1" applyFont="1" applyBorder="1" applyAlignment="1">
      <alignment horizontal="right" vertical="center" wrapText="1"/>
    </xf>
    <xf numFmtId="198" fontId="6" fillId="0" borderId="1" xfId="0" applyNumberFormat="1" applyFont="1" applyBorder="1" applyAlignment="1">
      <alignment vertical="center"/>
    </xf>
    <xf numFmtId="198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 wrapText="1"/>
    </xf>
    <xf numFmtId="199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200"/>
  <sheetViews>
    <sheetView tabSelected="1" workbookViewId="0" topLeftCell="A1">
      <selection activeCell="A3" sqref="A3:H3"/>
    </sheetView>
  </sheetViews>
  <sheetFormatPr defaultColWidth="9.28125" defaultRowHeight="15"/>
  <cols>
    <col min="1" max="1" width="18.140625" style="0" customWidth="1"/>
    <col min="2" max="2" width="19.140625" style="0" customWidth="1"/>
    <col min="3" max="4" width="16.140625" style="0" customWidth="1"/>
    <col min="5" max="5" width="18.140625" style="0" customWidth="1"/>
    <col min="6" max="6" width="21.140625" style="0" customWidth="1"/>
    <col min="7" max="7" width="22.140625" style="0" customWidth="1"/>
    <col min="8" max="8" width="23.140625" style="0" customWidth="1"/>
  </cols>
  <sheetData>
    <row r="1" spans="1:51" ht="37.35" customHeight="1">
      <c r="A1" s="1" t="s">
        <v>0</v>
      </c>
      <c r="B1" s="12"/>
      <c r="C1" s="10"/>
      <c r="D1" s="18"/>
      <c r="E1" s="23" t="s">
        <v>30</v>
      </c>
      <c r="F1" s="24" t="s">
        <v>34</v>
      </c>
      <c r="G1" s="24"/>
      <c r="H1" s="24"/>
      <c r="I1" s="3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37.35" customHeight="1">
      <c r="A2" s="1" t="s">
        <v>1</v>
      </c>
      <c r="B2" s="13" t="s">
        <v>23</v>
      </c>
      <c r="C2" s="17"/>
      <c r="D2" s="19"/>
      <c r="E2" s="23" t="s">
        <v>31</v>
      </c>
      <c r="F2" s="24" t="s">
        <v>35</v>
      </c>
      <c r="G2" s="24"/>
      <c r="H2" s="24"/>
      <c r="I2" s="3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37.35" customHeight="1">
      <c r="A3" s="2" t="s">
        <v>2</v>
      </c>
      <c r="B3" s="2"/>
      <c r="C3" s="2"/>
      <c r="D3" s="2"/>
      <c r="E3" s="2"/>
      <c r="F3" s="2"/>
      <c r="G3" s="2"/>
      <c r="H3" s="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37.35" customHeight="1">
      <c r="A4" s="3" t="s">
        <v>3</v>
      </c>
      <c r="B4" s="3"/>
      <c r="C4" s="3"/>
      <c r="D4" s="3"/>
      <c r="E4" s="3"/>
      <c r="F4" s="25"/>
      <c r="G4" s="25"/>
      <c r="H4" s="30" t="s">
        <v>38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79.15" customHeight="1">
      <c r="A5" s="4" t="s">
        <v>4</v>
      </c>
      <c r="B5" s="14" t="s">
        <v>24</v>
      </c>
      <c r="C5" s="14" t="s">
        <v>26</v>
      </c>
      <c r="D5" s="14" t="s">
        <v>27</v>
      </c>
      <c r="E5" s="14" t="s">
        <v>32</v>
      </c>
      <c r="F5" s="14" t="s">
        <v>36</v>
      </c>
      <c r="G5" s="14" t="s">
        <v>37</v>
      </c>
      <c r="H5" s="14" t="s">
        <v>39</v>
      </c>
      <c r="I5" s="3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53.1" customHeight="1">
      <c r="A6" s="5" t="s">
        <v>5</v>
      </c>
      <c r="B6" s="15">
        <f>SUM(B11:B19)</f>
        <v>276578</v>
      </c>
      <c r="C6" s="15">
        <f>SUM(C11:C19)</f>
        <v>36199</v>
      </c>
      <c r="D6" s="15">
        <f>SUM(D11:D19)</f>
        <v>78003</v>
      </c>
      <c r="E6" s="15">
        <f>SUM(E11:E19)</f>
        <v>45953</v>
      </c>
      <c r="F6" s="26">
        <f>SUM(F11:F19)</f>
        <v>39122</v>
      </c>
      <c r="G6" s="26">
        <f>SUM(G11:G19)</f>
        <v>39100</v>
      </c>
      <c r="H6" s="26">
        <f>SUM(H11:H19)</f>
        <v>38201</v>
      </c>
      <c r="I6" s="3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53.1" customHeight="1">
      <c r="A7" s="6" t="s">
        <v>6</v>
      </c>
      <c r="B7" s="15"/>
      <c r="C7" s="15"/>
      <c r="D7" s="15"/>
      <c r="E7" s="15"/>
      <c r="F7" s="27"/>
      <c r="G7" s="27"/>
      <c r="H7" s="26"/>
      <c r="I7" s="3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53.1" customHeight="1">
      <c r="A8" s="7" t="s">
        <v>7</v>
      </c>
      <c r="B8" s="15">
        <f>SUM(C8:H8)</f>
        <v>162473.1</v>
      </c>
      <c r="C8" s="15">
        <v>19909.45</v>
      </c>
      <c r="D8" s="15">
        <v>42901.65</v>
      </c>
      <c r="E8" s="15">
        <v>27224</v>
      </c>
      <c r="F8" s="28">
        <v>22690</v>
      </c>
      <c r="G8" s="27">
        <v>22678</v>
      </c>
      <c r="H8" s="31">
        <v>27070</v>
      </c>
      <c r="I8" s="3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53.1" customHeight="1">
      <c r="A9" s="7" t="s">
        <v>8</v>
      </c>
      <c r="B9" s="15">
        <f>SUM(C9:H9)</f>
        <v>114104.9</v>
      </c>
      <c r="C9" s="15">
        <v>16289.55</v>
      </c>
      <c r="D9" s="15">
        <v>35101.35</v>
      </c>
      <c r="E9" s="15">
        <v>18729</v>
      </c>
      <c r="F9" s="28">
        <f>F6-F8</f>
        <v>16432</v>
      </c>
      <c r="G9" s="27">
        <v>16422</v>
      </c>
      <c r="H9" s="31">
        <v>11131</v>
      </c>
      <c r="I9" s="3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53.1" customHeight="1">
      <c r="A10" s="6" t="s">
        <v>9</v>
      </c>
      <c r="B10" s="15"/>
      <c r="C10" s="15"/>
      <c r="D10" s="15"/>
      <c r="E10" s="15"/>
      <c r="F10" s="27"/>
      <c r="G10" s="27"/>
      <c r="H10" s="26"/>
      <c r="I10" s="3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53.1" customHeight="1">
      <c r="A11" s="7" t="s">
        <v>10</v>
      </c>
      <c r="B11" s="15">
        <f>SUM(C11:H11)</f>
        <v>77929</v>
      </c>
      <c r="C11" s="15">
        <v>9934</v>
      </c>
      <c r="D11" s="15">
        <v>16479</v>
      </c>
      <c r="E11" s="15">
        <v>18516</v>
      </c>
      <c r="F11" s="29">
        <f>9635+927</f>
        <v>10562</v>
      </c>
      <c r="G11" s="27">
        <v>10813</v>
      </c>
      <c r="H11" s="31">
        <v>11625</v>
      </c>
      <c r="I11" s="3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53.1" customHeight="1">
      <c r="A12" s="7" t="s">
        <v>11</v>
      </c>
      <c r="B12" s="15">
        <f>SUM(C12:H12)</f>
        <v>15072</v>
      </c>
      <c r="C12" s="15">
        <v>2507</v>
      </c>
      <c r="D12" s="15">
        <v>5282</v>
      </c>
      <c r="E12" s="15">
        <v>1355</v>
      </c>
      <c r="F12" s="29">
        <f>952+15</f>
        <v>967</v>
      </c>
      <c r="G12" s="27">
        <v>1129</v>
      </c>
      <c r="H12" s="31">
        <v>3832</v>
      </c>
      <c r="I12" s="3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53.1" customHeight="1">
      <c r="A13" s="7" t="s">
        <v>12</v>
      </c>
      <c r="B13" s="15">
        <f>SUM(C13:H13)</f>
        <v>44754</v>
      </c>
      <c r="C13" s="15">
        <v>9828</v>
      </c>
      <c r="D13" s="15">
        <v>8428</v>
      </c>
      <c r="E13" s="15">
        <v>7710</v>
      </c>
      <c r="F13" s="28">
        <f>4735+404</f>
        <v>5139</v>
      </c>
      <c r="G13" s="27">
        <v>7601</v>
      </c>
      <c r="H13" s="31">
        <v>6048</v>
      </c>
      <c r="I13" s="3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53.1" customHeight="1">
      <c r="A14" s="7" t="s">
        <v>13</v>
      </c>
      <c r="B14" s="15">
        <f>SUM(C14:H14)</f>
        <v>23058</v>
      </c>
      <c r="C14" s="15">
        <v>3555</v>
      </c>
      <c r="D14" s="15">
        <v>6574</v>
      </c>
      <c r="E14" s="15">
        <v>2721</v>
      </c>
      <c r="F14" s="28">
        <f>172+264+38</f>
        <v>474</v>
      </c>
      <c r="G14" s="27">
        <v>3894</v>
      </c>
      <c r="H14" s="31">
        <v>5840</v>
      </c>
      <c r="I14" s="3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53.1" customHeight="1">
      <c r="A15" s="7" t="s">
        <v>14</v>
      </c>
      <c r="B15" s="15">
        <f>SUM(C15:H15)</f>
        <v>66876</v>
      </c>
      <c r="C15" s="15">
        <v>8702</v>
      </c>
      <c r="D15" s="15">
        <v>10395</v>
      </c>
      <c r="E15" s="15">
        <v>12551</v>
      </c>
      <c r="F15" s="29">
        <f>16310+833</f>
        <v>17143</v>
      </c>
      <c r="G15" s="27">
        <v>10349</v>
      </c>
      <c r="H15" s="31">
        <v>7736</v>
      </c>
      <c r="I15" s="3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53.1" customHeight="1">
      <c r="A16" s="7" t="s">
        <v>15</v>
      </c>
      <c r="B16" s="15">
        <f>SUM(C16:H16)</f>
        <v>13052</v>
      </c>
      <c r="C16" s="15">
        <v>667</v>
      </c>
      <c r="D16" s="15">
        <v>2385</v>
      </c>
      <c r="E16" s="15">
        <v>2431</v>
      </c>
      <c r="F16" s="28">
        <f>723+1348+93</f>
        <v>2164</v>
      </c>
      <c r="G16" s="27">
        <v>3046</v>
      </c>
      <c r="H16" s="31">
        <v>2359</v>
      </c>
      <c r="I16" s="3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53.1" customHeight="1">
      <c r="A17" s="7" t="s">
        <v>16</v>
      </c>
      <c r="B17" s="15">
        <f>SUM(C17:H17)</f>
        <v>1850</v>
      </c>
      <c r="C17" s="15">
        <v>306</v>
      </c>
      <c r="D17" s="15">
        <v>385</v>
      </c>
      <c r="E17" s="15">
        <v>669</v>
      </c>
      <c r="F17" s="28">
        <v>0</v>
      </c>
      <c r="G17" s="27">
        <v>313</v>
      </c>
      <c r="H17" s="31">
        <v>177</v>
      </c>
      <c r="I17" s="3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53.1" customHeight="1">
      <c r="A18" s="7" t="s">
        <v>17</v>
      </c>
      <c r="B18" s="15">
        <f>SUM(C18:H18)</f>
        <v>2051</v>
      </c>
      <c r="C18" s="15">
        <v>220</v>
      </c>
      <c r="D18" s="15">
        <v>344</v>
      </c>
      <c r="E18" s="15">
        <v>0</v>
      </c>
      <c r="F18" s="28">
        <v>364</v>
      </c>
      <c r="G18" s="27">
        <v>539</v>
      </c>
      <c r="H18" s="31">
        <v>584</v>
      </c>
      <c r="I18" s="3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53.1" customHeight="1">
      <c r="A19" s="7" t="s">
        <v>18</v>
      </c>
      <c r="B19" s="15">
        <f>SUM(C19:H19)</f>
        <v>31936</v>
      </c>
      <c r="C19" s="15">
        <v>480</v>
      </c>
      <c r="D19" s="15">
        <v>27731</v>
      </c>
      <c r="E19" s="15">
        <v>0</v>
      </c>
      <c r="F19" s="28">
        <v>2309</v>
      </c>
      <c r="G19" s="27">
        <v>1416</v>
      </c>
      <c r="H19" s="28">
        <v>0</v>
      </c>
      <c r="I19" s="3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37.35" customHeight="1">
      <c r="A20" s="8" t="s">
        <v>19</v>
      </c>
      <c r="B20" s="8" t="s">
        <v>25</v>
      </c>
      <c r="C20" s="8"/>
      <c r="D20" s="20" t="s">
        <v>28</v>
      </c>
      <c r="E20" s="20" t="s">
        <v>33</v>
      </c>
      <c r="F20" s="20"/>
      <c r="G20" s="20"/>
      <c r="H20" s="8" t="s">
        <v>40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37.35" customHeight="1">
      <c r="A21" s="9"/>
      <c r="B21" s="9"/>
      <c r="C21" s="9"/>
      <c r="D21" s="21" t="s">
        <v>29</v>
      </c>
      <c r="E21" s="10"/>
      <c r="F21" s="10"/>
      <c r="G21" s="10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37.35" customHeight="1">
      <c r="A22" s="10" t="s">
        <v>20</v>
      </c>
      <c r="B22" s="16"/>
      <c r="C22" s="16"/>
      <c r="D22" s="10"/>
      <c r="E22" s="10"/>
      <c r="F22" s="10"/>
      <c r="G22" s="10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37.35" customHeight="1">
      <c r="A23" s="10" t="s">
        <v>21</v>
      </c>
      <c r="B23" s="16"/>
      <c r="C23" s="16"/>
      <c r="D23" s="10"/>
      <c r="E23" s="10"/>
      <c r="F23" s="10"/>
      <c r="G23" s="10"/>
      <c r="H23" s="1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37.35" customHeight="1">
      <c r="A24" s="11" t="s">
        <v>22</v>
      </c>
      <c r="B24" s="10"/>
      <c r="C24" s="10"/>
      <c r="D24" s="22"/>
      <c r="E24" s="10"/>
      <c r="F24" s="10"/>
      <c r="G24" s="10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29.25" customHeight="1">
      <c r="A25" s="10"/>
      <c r="B25" s="10"/>
      <c r="C25" s="10"/>
      <c r="D25" s="22"/>
      <c r="E25" s="10"/>
      <c r="F25" s="10"/>
      <c r="G25" s="10"/>
      <c r="H25" s="1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26.6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26.6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26.6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26.6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26.6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26.6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26.6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26.6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26.6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26.6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26.6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26.6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26.6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26.6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26.6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26.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26.6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26.6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26.6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26.6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26.6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26.6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26.6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26.6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26.6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26.6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26.6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26.6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26.6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26.6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26.6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26.6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26.6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26.6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26.6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26.6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26.6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26.6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26.6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26.6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26.6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26.6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26.6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26.6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26.6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26.6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26.6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26.6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26.6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26.6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26.6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26.6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26.6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26.6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26.6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26.6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26.6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26.6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26.6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26.6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26.6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26.6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26.6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26.6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26.6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26.6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26.6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26.6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26.6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26.6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26.6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26.6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26.6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26.6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26.6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26.6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26.6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26.6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26.6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26.6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26.6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26.6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26.6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26.6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26.6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26.6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26.6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26.6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26.6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26.6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26.6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26.6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26.6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26.6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26.6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26.6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26.6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26.6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26.6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26.6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26.6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26.6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26.6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26.6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26.6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26.6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26.6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26.6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26.6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26.6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26.6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26.6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26.6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26.6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26.6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26.6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26.6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26.6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26.6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26.6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26.6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26.6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26.6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26.6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26.6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26.6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26.6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26.6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26.6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26.6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26.6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26.6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26.6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26.6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26.6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26.6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26.6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26.6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26.6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26.6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26.6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26.6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26.6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26.6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26.6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26.6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26.6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26.6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26.6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26.6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26.6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26.6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26.6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26.6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26.6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26.6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26.6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26.6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26.6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26.6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26.6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26.6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26.6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26.6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26.6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26.6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26.6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26.6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26.6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26.6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26.6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ht="26.6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ht="26.6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ht="26.6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ht="26.6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</sheetData>
  <mergeCells count="5">
    <mergeCell ref="D1:D2"/>
    <mergeCell ref="A3:H3"/>
    <mergeCell ref="A4:E4"/>
    <mergeCell ref="F1:H1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