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192.168.145.240\共用檔案\22-0.系統抽換報表留底區\佑安\113年\1130703_農業局\20321-02-06-2\"/>
    </mc:Choice>
  </mc:AlternateContent>
  <xr:revisionPtr revIDLastSave="0" documentId="8_{9EA1CC06-E811-48B0-9FA1-3E3C00D13A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公務統計方案用" sheetId="1" r:id="rId1"/>
  </sheets>
  <calcPr calcId="181029"/>
</workbook>
</file>

<file path=xl/calcChain.xml><?xml version="1.0" encoding="utf-8"?>
<calcChain xmlns="http://schemas.openxmlformats.org/spreadsheetml/2006/main">
  <c r="V38" i="1" l="1"/>
  <c r="R38" i="1"/>
  <c r="N38" i="1"/>
  <c r="J38" i="1"/>
  <c r="F38" i="1"/>
  <c r="C38" i="1"/>
  <c r="B38" i="1"/>
  <c r="V37" i="1"/>
  <c r="R37" i="1"/>
  <c r="N37" i="1"/>
  <c r="J37" i="1"/>
  <c r="F37" i="1"/>
  <c r="C37" i="1"/>
  <c r="B37" i="1"/>
  <c r="V36" i="1"/>
  <c r="R36" i="1"/>
  <c r="N36" i="1"/>
  <c r="J36" i="1"/>
  <c r="F36" i="1"/>
  <c r="C36" i="1"/>
  <c r="B36" i="1"/>
  <c r="V35" i="1"/>
  <c r="R35" i="1"/>
  <c r="N35" i="1"/>
  <c r="J35" i="1"/>
  <c r="F35" i="1"/>
  <c r="C35" i="1"/>
  <c r="B35" i="1"/>
  <c r="V34" i="1"/>
  <c r="R34" i="1"/>
  <c r="N34" i="1"/>
  <c r="J34" i="1"/>
  <c r="F34" i="1"/>
  <c r="C34" i="1"/>
  <c r="B34" i="1"/>
  <c r="V33" i="1"/>
  <c r="R33" i="1"/>
  <c r="N33" i="1"/>
  <c r="J33" i="1"/>
  <c r="F33" i="1"/>
  <c r="C33" i="1"/>
  <c r="B33" i="1"/>
  <c r="V32" i="1"/>
  <c r="R32" i="1"/>
  <c r="N32" i="1"/>
  <c r="J32" i="1"/>
  <c r="F32" i="1"/>
  <c r="C32" i="1"/>
  <c r="B32" i="1"/>
  <c r="V31" i="1"/>
  <c r="R31" i="1"/>
  <c r="N31" i="1"/>
  <c r="J31" i="1"/>
  <c r="F31" i="1"/>
  <c r="C31" i="1"/>
  <c r="B31" i="1"/>
  <c r="V30" i="1"/>
  <c r="R30" i="1"/>
  <c r="N30" i="1"/>
  <c r="J30" i="1"/>
  <c r="F30" i="1"/>
  <c r="C30" i="1"/>
  <c r="B30" i="1"/>
  <c r="V29" i="1"/>
  <c r="R29" i="1"/>
  <c r="N29" i="1"/>
  <c r="J29" i="1"/>
  <c r="F29" i="1"/>
  <c r="C29" i="1"/>
  <c r="B29" i="1"/>
  <c r="V28" i="1"/>
  <c r="R28" i="1"/>
  <c r="N28" i="1"/>
  <c r="J28" i="1"/>
  <c r="F28" i="1"/>
  <c r="C28" i="1"/>
  <c r="B28" i="1"/>
  <c r="V27" i="1"/>
  <c r="R27" i="1"/>
  <c r="N27" i="1"/>
  <c r="J27" i="1"/>
  <c r="F27" i="1"/>
  <c r="C27" i="1"/>
  <c r="B27" i="1"/>
  <c r="V26" i="1"/>
  <c r="R26" i="1"/>
  <c r="N26" i="1"/>
  <c r="J26" i="1"/>
  <c r="F26" i="1"/>
  <c r="C26" i="1"/>
  <c r="B26" i="1"/>
  <c r="V25" i="1"/>
  <c r="R25" i="1"/>
  <c r="N25" i="1"/>
  <c r="J25" i="1"/>
  <c r="F25" i="1"/>
  <c r="C25" i="1"/>
  <c r="B25" i="1"/>
  <c r="V24" i="1"/>
  <c r="R24" i="1"/>
  <c r="N24" i="1"/>
  <c r="J24" i="1"/>
  <c r="F24" i="1"/>
  <c r="C24" i="1"/>
  <c r="B24" i="1"/>
  <c r="V23" i="1"/>
  <c r="R23" i="1"/>
  <c r="N23" i="1"/>
  <c r="J23" i="1"/>
  <c r="F23" i="1"/>
  <c r="C23" i="1"/>
  <c r="B23" i="1"/>
  <c r="V22" i="1"/>
  <c r="R22" i="1"/>
  <c r="N22" i="1"/>
  <c r="J22" i="1"/>
  <c r="F22" i="1"/>
  <c r="C22" i="1"/>
  <c r="B22" i="1"/>
  <c r="V21" i="1"/>
  <c r="R21" i="1"/>
  <c r="N21" i="1"/>
  <c r="J21" i="1"/>
  <c r="F21" i="1"/>
  <c r="C21" i="1"/>
  <c r="B21" i="1"/>
  <c r="V20" i="1"/>
  <c r="R20" i="1"/>
  <c r="N20" i="1"/>
  <c r="J20" i="1"/>
  <c r="F20" i="1"/>
  <c r="C20" i="1"/>
  <c r="B20" i="1"/>
  <c r="V19" i="1"/>
  <c r="R19" i="1"/>
  <c r="N19" i="1"/>
  <c r="J19" i="1"/>
  <c r="F19" i="1"/>
  <c r="C19" i="1"/>
  <c r="B19" i="1"/>
  <c r="V18" i="1"/>
  <c r="R18" i="1"/>
  <c r="N18" i="1"/>
  <c r="J18" i="1"/>
  <c r="F18" i="1"/>
  <c r="C18" i="1"/>
  <c r="B18" i="1"/>
  <c r="V17" i="1"/>
  <c r="R17" i="1"/>
  <c r="N17" i="1"/>
  <c r="J17" i="1"/>
  <c r="F17" i="1"/>
  <c r="C17" i="1"/>
  <c r="B17" i="1"/>
  <c r="B9" i="1" s="1"/>
  <c r="V16" i="1"/>
  <c r="R16" i="1"/>
  <c r="N16" i="1"/>
  <c r="J16" i="1"/>
  <c r="F16" i="1"/>
  <c r="C16" i="1"/>
  <c r="B16" i="1"/>
  <c r="V15" i="1"/>
  <c r="R15" i="1"/>
  <c r="N15" i="1"/>
  <c r="J15" i="1"/>
  <c r="F15" i="1"/>
  <c r="C15" i="1"/>
  <c r="B15" i="1"/>
  <c r="V14" i="1"/>
  <c r="R14" i="1"/>
  <c r="N14" i="1"/>
  <c r="J14" i="1"/>
  <c r="F14" i="1"/>
  <c r="C14" i="1"/>
  <c r="B14" i="1"/>
  <c r="V13" i="1"/>
  <c r="R13" i="1"/>
  <c r="N13" i="1"/>
  <c r="J13" i="1"/>
  <c r="F13" i="1"/>
  <c r="C13" i="1"/>
  <c r="B13" i="1"/>
  <c r="V12" i="1"/>
  <c r="R12" i="1"/>
  <c r="N12" i="1"/>
  <c r="J12" i="1"/>
  <c r="F12" i="1"/>
  <c r="C12" i="1"/>
  <c r="B12" i="1"/>
  <c r="V11" i="1"/>
  <c r="R11" i="1"/>
  <c r="N11" i="1"/>
  <c r="J11" i="1"/>
  <c r="F11" i="1"/>
  <c r="C11" i="1"/>
  <c r="B11" i="1"/>
  <c r="V10" i="1"/>
  <c r="R10" i="1"/>
  <c r="N10" i="1"/>
  <c r="J10" i="1"/>
  <c r="F10" i="1"/>
  <c r="C10" i="1"/>
  <c r="C9" i="1" s="1"/>
  <c r="B10" i="1"/>
  <c r="W9" i="1"/>
  <c r="V9" i="1"/>
  <c r="U9" i="1"/>
  <c r="T9" i="1"/>
  <c r="S9" i="1"/>
  <c r="R9" i="1"/>
  <c r="Q9" i="1"/>
  <c r="P9" i="1"/>
  <c r="O9" i="1"/>
  <c r="M9" i="1"/>
  <c r="N9" i="1" s="1"/>
  <c r="L9" i="1"/>
  <c r="K9" i="1"/>
  <c r="J9" i="1"/>
  <c r="I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<sst xmlns="http://schemas.openxmlformats.org/spreadsheetml/2006/main" count="84" uniqueCount="60">
  <si>
    <t>公 開 類</t>
  </si>
  <si>
    <t>年     報</t>
  </si>
  <si>
    <t>行政區別</t>
  </si>
  <si>
    <t>總    計</t>
  </si>
  <si>
    <t>豐原區</t>
  </si>
  <si>
    <t>東勢區</t>
  </si>
  <si>
    <t>大甲區</t>
  </si>
  <si>
    <t>清水區</t>
  </si>
  <si>
    <t>沙鹿區</t>
  </si>
  <si>
    <t>梧棲區</t>
  </si>
  <si>
    <t>后里區</t>
  </si>
  <si>
    <t>神岡區</t>
  </si>
  <si>
    <t>潭子區</t>
  </si>
  <si>
    <t>大雅區</t>
  </si>
  <si>
    <t>新社區</t>
  </si>
  <si>
    <t>石岡區</t>
  </si>
  <si>
    <t>外埔區</t>
  </si>
  <si>
    <t>大安區</t>
  </si>
  <si>
    <t>烏日區</t>
  </si>
  <si>
    <t>大肚區</t>
  </si>
  <si>
    <t>龍井區</t>
  </si>
  <si>
    <t>霧峰區</t>
  </si>
  <si>
    <t>太平區</t>
  </si>
  <si>
    <t>大里區</t>
  </si>
  <si>
    <t>和平區</t>
  </si>
  <si>
    <t>中　區</t>
  </si>
  <si>
    <t>東　區</t>
  </si>
  <si>
    <t>南　區</t>
  </si>
  <si>
    <t>西　區</t>
  </si>
  <si>
    <t>北　區</t>
  </si>
  <si>
    <t>西屯區</t>
  </si>
  <si>
    <t>南屯區</t>
  </si>
  <si>
    <t>北屯區</t>
  </si>
  <si>
    <t>填  表</t>
  </si>
  <si>
    <t xml:space="preserve"> 資料來源：由本局作物生產科依據農業部農糧署「農情報告資源網」資料彙編。 </t>
  </si>
  <si>
    <t xml:space="preserve"> 填表說明：本表編製1份，並依統計法規定永久保存，資料透過網際網路上傳至「臺中市公務統計行政管理系統」。 </t>
  </si>
  <si>
    <t>次年6月底前填報</t>
  </si>
  <si>
    <t>臺中市花卉生產概況</t>
  </si>
  <si>
    <t>中華民國112年</t>
  </si>
  <si>
    <t>合    計</t>
  </si>
  <si>
    <t>種植面積</t>
  </si>
  <si>
    <t>收穫面積</t>
  </si>
  <si>
    <t>百　　合</t>
  </si>
  <si>
    <t>每公頃
平均收穫量(打)</t>
  </si>
  <si>
    <t>審  核</t>
  </si>
  <si>
    <t>收穫量                (打)</t>
  </si>
  <si>
    <t>文心蘭</t>
  </si>
  <si>
    <t>唐菖蒲</t>
  </si>
  <si>
    <t xml:space="preserve"> </t>
  </si>
  <si>
    <t>業務主管人員</t>
  </si>
  <si>
    <t>主辦統計人員</t>
  </si>
  <si>
    <t>玫　　瑰</t>
  </si>
  <si>
    <t>機關首長</t>
  </si>
  <si>
    <t>火鶴花</t>
  </si>
  <si>
    <t>編製機關</t>
  </si>
  <si>
    <t>表　　號</t>
  </si>
  <si>
    <t xml:space="preserve">     中華民國113年 6月   27日編製</t>
  </si>
  <si>
    <t>臺中市政府農業局</t>
  </si>
  <si>
    <t>20321-02-06-2</t>
  </si>
  <si>
    <t xml:space="preserve">          　　       單位 : 種植、收穫面積—公頃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</si>
</sst>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;\-#,###;\-"/>
    <numFmt numFmtId="177" formatCode="#,##0.00;\-#,###.00;\-"/>
  </numFmts>
  <fonts count="11" x14ac:knownFonts="1">
    <font>
      <sz val="11"/>
      <color theme="1"/>
      <name val="Calibri"/>
      <scheme val="minor"/>
    </font>
    <font>
      <sz val="14"/>
      <color rgb="FF000000"/>
      <name val="標楷體"/>
      <family val="4"/>
      <charset val="136"/>
    </font>
    <font>
      <sz val="11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8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9"/>
      <name val="細明體"/>
      <family val="3"/>
      <charset val="136"/>
      <scheme val="minor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176" fontId="1" fillId="0" borderId="1" xfId="0" applyNumberFormat="1" applyFont="1" applyBorder="1" applyAlignment="1">
      <alignment horizont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left"/>
    </xf>
    <xf numFmtId="41" fontId="4" fillId="0" borderId="0" xfId="0" applyNumberFormat="1" applyFont="1" applyAlignment="1">
      <alignment horizontal="left"/>
    </xf>
    <xf numFmtId="41" fontId="3" fillId="0" borderId="0" xfId="0" applyNumberFormat="1" applyFont="1" applyAlignment="1">
      <alignment horizontal="left"/>
    </xf>
    <xf numFmtId="0" fontId="4" fillId="0" borderId="0" xfId="0" applyFont="1"/>
    <xf numFmtId="176" fontId="2" fillId="0" borderId="8" xfId="0" applyNumberFormat="1" applyFont="1" applyBorder="1"/>
    <xf numFmtId="0" fontId="3" fillId="0" borderId="9" xfId="0" applyFont="1" applyBorder="1"/>
    <xf numFmtId="176" fontId="2" fillId="0" borderId="0" xfId="0" applyNumberFormat="1" applyFont="1"/>
    <xf numFmtId="41" fontId="4" fillId="0" borderId="2" xfId="0" applyNumberFormat="1" applyFont="1" applyBorder="1" applyAlignment="1">
      <alignment horizontal="center"/>
    </xf>
    <xf numFmtId="176" fontId="2" fillId="0" borderId="3" xfId="0" applyNumberFormat="1" applyFont="1" applyBorder="1"/>
    <xf numFmtId="0" fontId="4" fillId="0" borderId="2" xfId="0" applyFont="1" applyBorder="1"/>
    <xf numFmtId="176" fontId="4" fillId="0" borderId="0" xfId="0" applyNumberFormat="1" applyFont="1"/>
    <xf numFmtId="176" fontId="4" fillId="0" borderId="3" xfId="0" applyNumberFormat="1" applyFont="1" applyBorder="1"/>
    <xf numFmtId="41" fontId="3" fillId="0" borderId="2" xfId="0" applyNumberFormat="1" applyFont="1" applyBorder="1"/>
    <xf numFmtId="49" fontId="1" fillId="0" borderId="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8" xfId="0" applyFont="1" applyBorder="1"/>
    <xf numFmtId="176" fontId="4" fillId="0" borderId="8" xfId="0" applyNumberFormat="1" applyFont="1" applyBorder="1"/>
    <xf numFmtId="177" fontId="9" fillId="0" borderId="10" xfId="0" applyNumberFormat="1" applyFont="1" applyBorder="1" applyAlignment="1">
      <alignment horizontal="right" vertical="center"/>
    </xf>
    <xf numFmtId="177" fontId="9" fillId="0" borderId="2" xfId="0" applyNumberFormat="1" applyFont="1" applyBorder="1" applyAlignment="1">
      <alignment horizontal="right" vertical="center"/>
    </xf>
    <xf numFmtId="177" fontId="9" fillId="0" borderId="8" xfId="0" applyNumberFormat="1" applyFont="1" applyBorder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177" fontId="9" fillId="0" borderId="9" xfId="0" applyNumberFormat="1" applyFont="1" applyBorder="1" applyAlignment="1">
      <alignment horizontal="right" vertical="center"/>
    </xf>
    <xf numFmtId="177" fontId="9" fillId="0" borderId="3" xfId="0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vertical="center"/>
    </xf>
    <xf numFmtId="177" fontId="10" fillId="0" borderId="3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176" fontId="4" fillId="0" borderId="2" xfId="0" applyNumberFormat="1" applyFont="1" applyBorder="1"/>
    <xf numFmtId="176" fontId="4" fillId="0" borderId="0" xfId="0" applyNumberFormat="1" applyFont="1" applyAlignment="1">
      <alignment horizontal="center"/>
    </xf>
    <xf numFmtId="176" fontId="3" fillId="0" borderId="3" xfId="0" applyNumberFormat="1" applyFont="1" applyBorder="1" applyAlignment="1">
      <alignment horizontal="right"/>
    </xf>
    <xf numFmtId="176" fontId="1" fillId="0" borderId="3" xfId="0" applyNumberFormat="1" applyFont="1" applyBorder="1" applyAlignment="1">
      <alignment horizontal="center"/>
    </xf>
    <xf numFmtId="176" fontId="5" fillId="0" borderId="2" xfId="0" applyNumberFormat="1" applyFont="1" applyBorder="1" applyAlignment="1">
      <alignment horizontal="center"/>
    </xf>
    <xf numFmtId="176" fontId="9" fillId="0" borderId="2" xfId="0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176" fontId="10" fillId="0" borderId="3" xfId="0" applyNumberFormat="1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workbookViewId="0">
      <pane xSplit="1" topLeftCell="B1" activePane="topRight" state="frozen"/>
      <selection activeCell="M29" sqref="M29"/>
      <selection pane="topRight"/>
    </sheetView>
  </sheetViews>
  <sheetFormatPr defaultColWidth="9.28515625" defaultRowHeight="15" x14ac:dyDescent="0.25"/>
  <cols>
    <col min="1" max="1" width="11.7109375" customWidth="1"/>
    <col min="2" max="23" width="13.7109375" customWidth="1"/>
    <col min="24" max="50" width="9.140625" customWidth="1"/>
  </cols>
  <sheetData>
    <row r="1" spans="1:50" ht="19.5" customHeight="1" x14ac:dyDescent="0.3">
      <c r="A1" s="1" t="s">
        <v>0</v>
      </c>
      <c r="B1" s="13"/>
      <c r="C1" s="15"/>
      <c r="D1" s="19"/>
      <c r="E1" s="19"/>
      <c r="F1" s="19"/>
      <c r="G1" s="19"/>
      <c r="H1" s="19"/>
      <c r="I1" s="19"/>
      <c r="J1" s="15"/>
      <c r="K1" s="15"/>
      <c r="L1" s="15"/>
      <c r="M1" s="15"/>
      <c r="N1" s="15"/>
      <c r="O1" s="15"/>
      <c r="P1" s="15"/>
      <c r="Q1" s="15"/>
      <c r="R1" s="15"/>
      <c r="S1" s="15"/>
      <c r="T1" s="6" t="s">
        <v>48</v>
      </c>
      <c r="U1" s="23" t="s">
        <v>54</v>
      </c>
      <c r="V1" s="43" t="s">
        <v>57</v>
      </c>
      <c r="W1" s="43"/>
      <c r="X1" s="24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spans="1:50" ht="19.5" customHeight="1" x14ac:dyDescent="0.3">
      <c r="A2" s="1" t="s">
        <v>1</v>
      </c>
      <c r="B2" s="14" t="s">
        <v>36</v>
      </c>
      <c r="C2" s="17"/>
      <c r="D2" s="20"/>
      <c r="E2" s="20"/>
      <c r="F2" s="20"/>
      <c r="G2" s="20"/>
      <c r="H2" s="20"/>
      <c r="I2" s="20"/>
      <c r="J2" s="17"/>
      <c r="K2" s="17"/>
      <c r="L2" s="17"/>
      <c r="M2" s="17"/>
      <c r="N2" s="17"/>
      <c r="O2" s="17"/>
      <c r="P2" s="42" t="s">
        <v>48</v>
      </c>
      <c r="Q2" s="42"/>
      <c r="R2" s="42"/>
      <c r="S2" s="42"/>
      <c r="T2" s="22" t="s">
        <v>48</v>
      </c>
      <c r="U2" s="23" t="s">
        <v>55</v>
      </c>
      <c r="V2" s="44" t="s">
        <v>58</v>
      </c>
      <c r="W2" s="44"/>
      <c r="X2" s="24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spans="1:50" ht="25.5" customHeight="1" x14ac:dyDescent="0.4">
      <c r="A3" s="2"/>
      <c r="B3" s="49" t="s">
        <v>37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5" t="s">
        <v>48</v>
      </c>
      <c r="V3" s="45"/>
      <c r="W3" s="45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spans="1:50" ht="15.75" customHeight="1" x14ac:dyDescent="0.25">
      <c r="A4" s="3"/>
      <c r="B4" s="15"/>
      <c r="C4" s="15"/>
      <c r="D4" s="12"/>
      <c r="E4" s="12"/>
      <c r="F4" s="12"/>
      <c r="G4" s="12"/>
      <c r="H4" s="12"/>
      <c r="I4" s="1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46" t="s">
        <v>48</v>
      </c>
      <c r="V4" s="46"/>
      <c r="W4" s="46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spans="1:50" ht="19.5" customHeight="1" x14ac:dyDescent="0.3">
      <c r="A5" s="4"/>
      <c r="B5" s="48" t="s">
        <v>38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7" t="s">
        <v>59</v>
      </c>
      <c r="V5" s="47"/>
      <c r="W5" s="47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spans="1:50" ht="26.25" customHeight="1" x14ac:dyDescent="0.25">
      <c r="A6" s="39" t="s">
        <v>2</v>
      </c>
      <c r="B6" s="40" t="s">
        <v>39</v>
      </c>
      <c r="C6" s="40"/>
      <c r="D6" s="40" t="s">
        <v>42</v>
      </c>
      <c r="E6" s="40"/>
      <c r="F6" s="40"/>
      <c r="G6" s="40"/>
      <c r="H6" s="40" t="s">
        <v>46</v>
      </c>
      <c r="I6" s="40"/>
      <c r="J6" s="40"/>
      <c r="K6" s="40"/>
      <c r="L6" s="40" t="s">
        <v>47</v>
      </c>
      <c r="M6" s="40"/>
      <c r="N6" s="40"/>
      <c r="O6" s="40"/>
      <c r="P6" s="40" t="s">
        <v>51</v>
      </c>
      <c r="Q6" s="40"/>
      <c r="R6" s="40"/>
      <c r="S6" s="40"/>
      <c r="T6" s="40" t="s">
        <v>53</v>
      </c>
      <c r="U6" s="40"/>
      <c r="V6" s="40"/>
      <c r="W6" s="40"/>
      <c r="X6" s="25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spans="1:50" ht="37.5" customHeight="1" x14ac:dyDescent="0.25">
      <c r="A7" s="39"/>
      <c r="B7" s="41" t="s">
        <v>40</v>
      </c>
      <c r="C7" s="41" t="s">
        <v>41</v>
      </c>
      <c r="D7" s="37" t="s">
        <v>40</v>
      </c>
      <c r="E7" s="37" t="s">
        <v>41</v>
      </c>
      <c r="F7" s="35" t="s">
        <v>43</v>
      </c>
      <c r="G7" s="36" t="s">
        <v>45</v>
      </c>
      <c r="H7" s="37" t="s">
        <v>40</v>
      </c>
      <c r="I7" s="37" t="s">
        <v>41</v>
      </c>
      <c r="J7" s="35" t="s">
        <v>43</v>
      </c>
      <c r="K7" s="36" t="s">
        <v>45</v>
      </c>
      <c r="L7" s="37" t="s">
        <v>40</v>
      </c>
      <c r="M7" s="37" t="s">
        <v>41</v>
      </c>
      <c r="N7" s="35" t="s">
        <v>43</v>
      </c>
      <c r="O7" s="36" t="s">
        <v>45</v>
      </c>
      <c r="P7" s="37" t="s">
        <v>40</v>
      </c>
      <c r="Q7" s="37" t="s">
        <v>41</v>
      </c>
      <c r="R7" s="35" t="s">
        <v>43</v>
      </c>
      <c r="S7" s="36" t="s">
        <v>45</v>
      </c>
      <c r="T7" s="37" t="s">
        <v>40</v>
      </c>
      <c r="U7" s="37" t="s">
        <v>41</v>
      </c>
      <c r="V7" s="35" t="s">
        <v>43</v>
      </c>
      <c r="W7" s="38" t="s">
        <v>45</v>
      </c>
      <c r="X7" s="19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spans="1:50" ht="24.75" customHeight="1" x14ac:dyDescent="0.25">
      <c r="A8" s="39"/>
      <c r="B8" s="41"/>
      <c r="C8" s="41"/>
      <c r="D8" s="37"/>
      <c r="E8" s="37"/>
      <c r="F8" s="35"/>
      <c r="G8" s="36"/>
      <c r="H8" s="37"/>
      <c r="I8" s="37"/>
      <c r="J8" s="35"/>
      <c r="K8" s="36"/>
      <c r="L8" s="37"/>
      <c r="M8" s="37"/>
      <c r="N8" s="35"/>
      <c r="O8" s="36"/>
      <c r="P8" s="37"/>
      <c r="Q8" s="37"/>
      <c r="R8" s="35"/>
      <c r="S8" s="36"/>
      <c r="T8" s="37"/>
      <c r="U8" s="37"/>
      <c r="V8" s="35"/>
      <c r="W8" s="38"/>
      <c r="X8" s="19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spans="1:50" ht="24.95" customHeight="1" x14ac:dyDescent="0.3">
      <c r="A9" s="5" t="s">
        <v>3</v>
      </c>
      <c r="B9" s="26">
        <f>SUM(B10:B38)</f>
        <v>403.6</v>
      </c>
      <c r="C9" s="27">
        <f>SUM(C10:C38)</f>
        <v>403.6</v>
      </c>
      <c r="D9" s="27">
        <f>SUM(D10:D38)</f>
        <v>191.35</v>
      </c>
      <c r="E9" s="27">
        <f>SUM(E10:E38)</f>
        <v>191.35</v>
      </c>
      <c r="F9" s="27">
        <f>IF(E9&lt;&gt;0, G9/E9, 0)</f>
        <v>16172.532009406847</v>
      </c>
      <c r="G9" s="50">
        <f>SUM(G10:G38)</f>
        <v>3094614</v>
      </c>
      <c r="H9" s="27">
        <f>SUM(H10:H38)</f>
        <v>119.43000000000002</v>
      </c>
      <c r="I9" s="27">
        <f>SUM(I10:I38)</f>
        <v>119.43000000000002</v>
      </c>
      <c r="J9" s="27">
        <f>IF(I9&lt;&gt;0, K9/I9, 0)</f>
        <v>20400.71171397471</v>
      </c>
      <c r="K9" s="50">
        <f>SUM(K10:K38)</f>
        <v>2436457</v>
      </c>
      <c r="L9" s="27">
        <f>SUM(L10:L38)</f>
        <v>59.25</v>
      </c>
      <c r="M9" s="27">
        <f>SUM(M10:M38)</f>
        <v>59.25</v>
      </c>
      <c r="N9" s="27">
        <f>IF(M9&lt;&gt;0, O9/M9, 0)</f>
        <v>15191.763713080169</v>
      </c>
      <c r="O9" s="50">
        <f>SUM(O10:O38)</f>
        <v>900112</v>
      </c>
      <c r="P9" s="27">
        <f>SUM(P10:P38)</f>
        <v>27.68</v>
      </c>
      <c r="Q9" s="27">
        <f>SUM(Q10:Q38)</f>
        <v>27.68</v>
      </c>
      <c r="R9" s="27">
        <f>IF(Q9&lt;&gt;0, S9/Q9, 0)</f>
        <v>51216.257225433525</v>
      </c>
      <c r="S9" s="50">
        <f>SUM(S10:S38)</f>
        <v>1417666</v>
      </c>
      <c r="T9" s="27">
        <f>SUM(T10:T38)</f>
        <v>5.8900000000000006</v>
      </c>
      <c r="U9" s="27">
        <f>SUM(U10:U38)</f>
        <v>5.8900000000000006</v>
      </c>
      <c r="V9" s="27">
        <f>IF(U9&lt;&gt;0, W9/U9, 0)</f>
        <v>23321.392190152797</v>
      </c>
      <c r="W9" s="50">
        <f>SUM(W10:W38)</f>
        <v>137363</v>
      </c>
      <c r="X9" s="19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spans="1:50" ht="24.95" customHeight="1" x14ac:dyDescent="0.25">
      <c r="A10" s="6" t="s">
        <v>4</v>
      </c>
      <c r="B10" s="28">
        <f t="shared" ref="B10:B38" si="0">D10+H10+L10+P10+T10</f>
        <v>3.69</v>
      </c>
      <c r="C10" s="29">
        <f t="shared" ref="C10:C38" si="1">E10+I10+M10+Q10+U10</f>
        <v>3.69</v>
      </c>
      <c r="D10" s="32">
        <v>0</v>
      </c>
      <c r="E10" s="32">
        <v>0</v>
      </c>
      <c r="F10" s="29" t="str">
        <f t="shared" ref="F10:F38" si="2">IF(ISERROR(G10/E10), "--", G10/E10)</f>
        <v>--</v>
      </c>
      <c r="G10" s="51">
        <v>0</v>
      </c>
      <c r="H10" s="32">
        <v>0</v>
      </c>
      <c r="I10" s="32">
        <v>0</v>
      </c>
      <c r="J10" s="29" t="str">
        <f t="shared" ref="J10:J38" si="3">IF(ISERROR(K10/I10), "--", K10/I10)</f>
        <v>--</v>
      </c>
      <c r="K10" s="51">
        <v>0</v>
      </c>
      <c r="L10" s="32">
        <v>2.65</v>
      </c>
      <c r="M10" s="32">
        <v>2.65</v>
      </c>
      <c r="N10" s="29">
        <f t="shared" ref="N10:N38" si="4">IF(ISERROR(O10/M10), "--", O10/M10)</f>
        <v>15349.056603773586</v>
      </c>
      <c r="O10" s="51">
        <v>40675</v>
      </c>
      <c r="P10" s="32">
        <v>0.81</v>
      </c>
      <c r="Q10" s="32">
        <v>0.81</v>
      </c>
      <c r="R10" s="29">
        <f t="shared" ref="R10:R38" si="5">IF(ISERROR(S10/Q10), "--", S10/Q10)</f>
        <v>52500</v>
      </c>
      <c r="S10" s="51">
        <v>42525</v>
      </c>
      <c r="T10" s="32">
        <v>0.23</v>
      </c>
      <c r="U10" s="32">
        <v>0.23</v>
      </c>
      <c r="V10" s="29">
        <f t="shared" ref="V10:V38" si="6">IF(ISERROR(W10/U10), "--", W10/U10)</f>
        <v>21000</v>
      </c>
      <c r="W10" s="51">
        <v>4830</v>
      </c>
      <c r="X10" s="19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spans="1:50" ht="24.95" customHeight="1" x14ac:dyDescent="0.25">
      <c r="A11" s="7" t="s">
        <v>5</v>
      </c>
      <c r="B11" s="28">
        <f t="shared" si="0"/>
        <v>9.8000000000000007</v>
      </c>
      <c r="C11" s="29">
        <f t="shared" si="1"/>
        <v>9.8000000000000007</v>
      </c>
      <c r="D11" s="32">
        <v>0</v>
      </c>
      <c r="E11" s="32">
        <v>0</v>
      </c>
      <c r="F11" s="29" t="str">
        <f t="shared" si="2"/>
        <v>--</v>
      </c>
      <c r="G11" s="51">
        <v>0</v>
      </c>
      <c r="H11" s="32">
        <v>9.8000000000000007</v>
      </c>
      <c r="I11" s="32">
        <v>9.8000000000000007</v>
      </c>
      <c r="J11" s="29">
        <f t="shared" si="3"/>
        <v>22500</v>
      </c>
      <c r="K11" s="51">
        <v>220500</v>
      </c>
      <c r="L11" s="32">
        <v>0</v>
      </c>
      <c r="M11" s="32">
        <v>0</v>
      </c>
      <c r="N11" s="29" t="str">
        <f t="shared" si="4"/>
        <v>--</v>
      </c>
      <c r="O11" s="51">
        <v>0</v>
      </c>
      <c r="P11" s="32">
        <v>0</v>
      </c>
      <c r="Q11" s="32">
        <v>0</v>
      </c>
      <c r="R11" s="29" t="str">
        <f t="shared" si="5"/>
        <v>--</v>
      </c>
      <c r="S11" s="51">
        <v>0</v>
      </c>
      <c r="T11" s="32">
        <v>0</v>
      </c>
      <c r="U11" s="32">
        <v>0</v>
      </c>
      <c r="V11" s="29" t="str">
        <f t="shared" si="6"/>
        <v>--</v>
      </c>
      <c r="W11" s="51">
        <v>0</v>
      </c>
      <c r="X11" s="19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spans="1:50" ht="24.95" customHeight="1" x14ac:dyDescent="0.25">
      <c r="A12" s="7" t="s">
        <v>6</v>
      </c>
      <c r="B12" s="28">
        <f t="shared" si="0"/>
        <v>2</v>
      </c>
      <c r="C12" s="29">
        <f t="shared" si="1"/>
        <v>2</v>
      </c>
      <c r="D12" s="32">
        <v>1.7</v>
      </c>
      <c r="E12" s="32">
        <v>1.7</v>
      </c>
      <c r="F12" s="29">
        <f t="shared" si="2"/>
        <v>17025.294117647059</v>
      </c>
      <c r="G12" s="51">
        <v>28943</v>
      </c>
      <c r="H12" s="32">
        <v>0</v>
      </c>
      <c r="I12" s="32">
        <v>0</v>
      </c>
      <c r="J12" s="29" t="str">
        <f t="shared" si="3"/>
        <v>--</v>
      </c>
      <c r="K12" s="51">
        <v>0</v>
      </c>
      <c r="L12" s="32">
        <v>0</v>
      </c>
      <c r="M12" s="32">
        <v>0</v>
      </c>
      <c r="N12" s="29" t="str">
        <f t="shared" si="4"/>
        <v>--</v>
      </c>
      <c r="O12" s="51">
        <v>0</v>
      </c>
      <c r="P12" s="32">
        <v>0</v>
      </c>
      <c r="Q12" s="32">
        <v>0</v>
      </c>
      <c r="R12" s="29" t="str">
        <f t="shared" si="5"/>
        <v>--</v>
      </c>
      <c r="S12" s="51">
        <v>0</v>
      </c>
      <c r="T12" s="32">
        <v>0.3</v>
      </c>
      <c r="U12" s="32">
        <v>0.3</v>
      </c>
      <c r="V12" s="29">
        <f t="shared" si="6"/>
        <v>22500</v>
      </c>
      <c r="W12" s="51">
        <v>6750</v>
      </c>
      <c r="X12" s="19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spans="1:50" ht="24.95" customHeight="1" x14ac:dyDescent="0.25">
      <c r="A13" s="7" t="s">
        <v>7</v>
      </c>
      <c r="B13" s="28">
        <f t="shared" si="0"/>
        <v>0.5</v>
      </c>
      <c r="C13" s="29">
        <f t="shared" si="1"/>
        <v>0.5</v>
      </c>
      <c r="D13" s="32">
        <v>0</v>
      </c>
      <c r="E13" s="32">
        <v>0</v>
      </c>
      <c r="F13" s="29" t="str">
        <f t="shared" si="2"/>
        <v>--</v>
      </c>
      <c r="G13" s="51">
        <v>0</v>
      </c>
      <c r="H13" s="32">
        <v>0.5</v>
      </c>
      <c r="I13" s="32">
        <v>0.5</v>
      </c>
      <c r="J13" s="29">
        <f t="shared" si="3"/>
        <v>21290</v>
      </c>
      <c r="K13" s="51">
        <v>10645</v>
      </c>
      <c r="L13" s="32">
        <v>0</v>
      </c>
      <c r="M13" s="32">
        <v>0</v>
      </c>
      <c r="N13" s="29" t="str">
        <f t="shared" si="4"/>
        <v>--</v>
      </c>
      <c r="O13" s="51">
        <v>0</v>
      </c>
      <c r="P13" s="32">
        <v>0</v>
      </c>
      <c r="Q13" s="32">
        <v>0</v>
      </c>
      <c r="R13" s="29" t="str">
        <f t="shared" si="5"/>
        <v>--</v>
      </c>
      <c r="S13" s="51">
        <v>0</v>
      </c>
      <c r="T13" s="32">
        <v>0</v>
      </c>
      <c r="U13" s="32">
        <v>0</v>
      </c>
      <c r="V13" s="29" t="str">
        <f t="shared" si="6"/>
        <v>--</v>
      </c>
      <c r="W13" s="51">
        <v>0</v>
      </c>
      <c r="X13" s="19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spans="1:50" ht="24.95" customHeight="1" x14ac:dyDescent="0.25">
      <c r="A14" s="7" t="s">
        <v>8</v>
      </c>
      <c r="B14" s="28">
        <f t="shared" si="0"/>
        <v>0</v>
      </c>
      <c r="C14" s="29">
        <f t="shared" si="1"/>
        <v>0</v>
      </c>
      <c r="D14" s="32">
        <v>0</v>
      </c>
      <c r="E14" s="32">
        <v>0</v>
      </c>
      <c r="F14" s="29" t="str">
        <f t="shared" si="2"/>
        <v>--</v>
      </c>
      <c r="G14" s="51">
        <v>0</v>
      </c>
      <c r="H14" s="32">
        <v>0</v>
      </c>
      <c r="I14" s="32">
        <v>0</v>
      </c>
      <c r="J14" s="29" t="str">
        <f t="shared" si="3"/>
        <v>--</v>
      </c>
      <c r="K14" s="51">
        <v>0</v>
      </c>
      <c r="L14" s="32">
        <v>0</v>
      </c>
      <c r="M14" s="32">
        <v>0</v>
      </c>
      <c r="N14" s="29" t="str">
        <f t="shared" si="4"/>
        <v>--</v>
      </c>
      <c r="O14" s="51">
        <v>0</v>
      </c>
      <c r="P14" s="32">
        <v>0</v>
      </c>
      <c r="Q14" s="32">
        <v>0</v>
      </c>
      <c r="R14" s="29" t="str">
        <f t="shared" si="5"/>
        <v>--</v>
      </c>
      <c r="S14" s="51">
        <v>0</v>
      </c>
      <c r="T14" s="32">
        <v>0</v>
      </c>
      <c r="U14" s="32">
        <v>0</v>
      </c>
      <c r="V14" s="29" t="str">
        <f t="shared" si="6"/>
        <v>--</v>
      </c>
      <c r="W14" s="51">
        <v>0</v>
      </c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spans="1:50" ht="24.95" customHeight="1" x14ac:dyDescent="0.25">
      <c r="A15" s="7" t="s">
        <v>9</v>
      </c>
      <c r="B15" s="28">
        <f t="shared" si="0"/>
        <v>0</v>
      </c>
      <c r="C15" s="29">
        <f t="shared" si="1"/>
        <v>0</v>
      </c>
      <c r="D15" s="32">
        <v>0</v>
      </c>
      <c r="E15" s="32">
        <v>0</v>
      </c>
      <c r="F15" s="29" t="str">
        <f t="shared" si="2"/>
        <v>--</v>
      </c>
      <c r="G15" s="51">
        <v>0</v>
      </c>
      <c r="H15" s="32">
        <v>0</v>
      </c>
      <c r="I15" s="32">
        <v>0</v>
      </c>
      <c r="J15" s="29" t="str">
        <f t="shared" si="3"/>
        <v>--</v>
      </c>
      <c r="K15" s="51">
        <v>0</v>
      </c>
      <c r="L15" s="32">
        <v>0</v>
      </c>
      <c r="M15" s="32">
        <v>0</v>
      </c>
      <c r="N15" s="29" t="str">
        <f t="shared" si="4"/>
        <v>--</v>
      </c>
      <c r="O15" s="51">
        <v>0</v>
      </c>
      <c r="P15" s="32">
        <v>0</v>
      </c>
      <c r="Q15" s="32">
        <v>0</v>
      </c>
      <c r="R15" s="29" t="str">
        <f t="shared" si="5"/>
        <v>--</v>
      </c>
      <c r="S15" s="51">
        <v>0</v>
      </c>
      <c r="T15" s="32">
        <v>0</v>
      </c>
      <c r="U15" s="32">
        <v>0</v>
      </c>
      <c r="V15" s="29" t="str">
        <f t="shared" si="6"/>
        <v>--</v>
      </c>
      <c r="W15" s="51">
        <v>0</v>
      </c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1:50" ht="24.95" customHeight="1" x14ac:dyDescent="0.25">
      <c r="A16" s="7" t="s">
        <v>10</v>
      </c>
      <c r="B16" s="28">
        <f t="shared" si="0"/>
        <v>169.41000000000003</v>
      </c>
      <c r="C16" s="29">
        <f t="shared" si="1"/>
        <v>169.41000000000003</v>
      </c>
      <c r="D16" s="32">
        <v>89.01</v>
      </c>
      <c r="E16" s="32">
        <v>89.01</v>
      </c>
      <c r="F16" s="29">
        <f t="shared" si="2"/>
        <v>15293.068194584877</v>
      </c>
      <c r="G16" s="51">
        <v>1361236</v>
      </c>
      <c r="H16" s="32">
        <v>29.23</v>
      </c>
      <c r="I16" s="32">
        <v>29.23</v>
      </c>
      <c r="J16" s="29">
        <f t="shared" si="3"/>
        <v>21000</v>
      </c>
      <c r="K16" s="51">
        <v>613830</v>
      </c>
      <c r="L16" s="32">
        <v>46.46</v>
      </c>
      <c r="M16" s="32">
        <v>46.46</v>
      </c>
      <c r="N16" s="29">
        <f t="shared" si="4"/>
        <v>15199.268187688334</v>
      </c>
      <c r="O16" s="51">
        <v>706158</v>
      </c>
      <c r="P16" s="32">
        <v>0</v>
      </c>
      <c r="Q16" s="32">
        <v>0</v>
      </c>
      <c r="R16" s="29" t="str">
        <f t="shared" si="5"/>
        <v>--</v>
      </c>
      <c r="S16" s="51">
        <v>0</v>
      </c>
      <c r="T16" s="32">
        <v>4.71</v>
      </c>
      <c r="U16" s="32">
        <v>4.71</v>
      </c>
      <c r="V16" s="29">
        <f t="shared" si="6"/>
        <v>24700</v>
      </c>
      <c r="W16" s="51">
        <v>116337</v>
      </c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spans="1:50" ht="24.95" customHeight="1" x14ac:dyDescent="0.25">
      <c r="A17" s="7" t="s">
        <v>11</v>
      </c>
      <c r="B17" s="28">
        <f t="shared" si="0"/>
        <v>14</v>
      </c>
      <c r="C17" s="29">
        <f t="shared" si="1"/>
        <v>14</v>
      </c>
      <c r="D17" s="32">
        <v>14</v>
      </c>
      <c r="E17" s="32">
        <v>14</v>
      </c>
      <c r="F17" s="29">
        <f t="shared" si="2"/>
        <v>17220.357142857141</v>
      </c>
      <c r="G17" s="51">
        <v>241085</v>
      </c>
      <c r="H17" s="32">
        <v>0</v>
      </c>
      <c r="I17" s="32">
        <v>0</v>
      </c>
      <c r="J17" s="29" t="str">
        <f t="shared" si="3"/>
        <v>--</v>
      </c>
      <c r="K17" s="51">
        <v>0</v>
      </c>
      <c r="L17" s="32">
        <v>0</v>
      </c>
      <c r="M17" s="32">
        <v>0</v>
      </c>
      <c r="N17" s="29" t="str">
        <f t="shared" si="4"/>
        <v>--</v>
      </c>
      <c r="O17" s="51">
        <v>0</v>
      </c>
      <c r="P17" s="32">
        <v>0</v>
      </c>
      <c r="Q17" s="32">
        <v>0</v>
      </c>
      <c r="R17" s="29" t="str">
        <f t="shared" si="5"/>
        <v>--</v>
      </c>
      <c r="S17" s="51">
        <v>0</v>
      </c>
      <c r="T17" s="32">
        <v>0</v>
      </c>
      <c r="U17" s="32">
        <v>0</v>
      </c>
      <c r="V17" s="29" t="str">
        <f t="shared" si="6"/>
        <v>--</v>
      </c>
      <c r="W17" s="51">
        <v>0</v>
      </c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1:50" ht="24.95" customHeight="1" x14ac:dyDescent="0.25">
      <c r="A18" s="7" t="s">
        <v>12</v>
      </c>
      <c r="B18" s="28">
        <f t="shared" si="0"/>
        <v>1</v>
      </c>
      <c r="C18" s="29">
        <f t="shared" si="1"/>
        <v>1</v>
      </c>
      <c r="D18" s="32">
        <v>0</v>
      </c>
      <c r="E18" s="32">
        <v>0</v>
      </c>
      <c r="F18" s="29" t="str">
        <f t="shared" si="2"/>
        <v>--</v>
      </c>
      <c r="G18" s="51">
        <v>0</v>
      </c>
      <c r="H18" s="32">
        <v>1</v>
      </c>
      <c r="I18" s="32">
        <v>1</v>
      </c>
      <c r="J18" s="29">
        <f t="shared" si="3"/>
        <v>22300</v>
      </c>
      <c r="K18" s="51">
        <v>22300</v>
      </c>
      <c r="L18" s="32">
        <v>0</v>
      </c>
      <c r="M18" s="32">
        <v>0</v>
      </c>
      <c r="N18" s="29" t="str">
        <f t="shared" si="4"/>
        <v>--</v>
      </c>
      <c r="O18" s="51">
        <v>0</v>
      </c>
      <c r="P18" s="32">
        <v>0</v>
      </c>
      <c r="Q18" s="32">
        <v>0</v>
      </c>
      <c r="R18" s="29" t="str">
        <f t="shared" si="5"/>
        <v>--</v>
      </c>
      <c r="S18" s="51">
        <v>0</v>
      </c>
      <c r="T18" s="32">
        <v>0</v>
      </c>
      <c r="U18" s="32">
        <v>0</v>
      </c>
      <c r="V18" s="29" t="str">
        <f t="shared" si="6"/>
        <v>--</v>
      </c>
      <c r="W18" s="51">
        <v>0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spans="1:50" ht="24.95" customHeight="1" x14ac:dyDescent="0.25">
      <c r="A19" s="7" t="s">
        <v>13</v>
      </c>
      <c r="B19" s="28">
        <f t="shared" si="0"/>
        <v>2.44</v>
      </c>
      <c r="C19" s="29">
        <f t="shared" si="1"/>
        <v>2.44</v>
      </c>
      <c r="D19" s="32">
        <v>2.44</v>
      </c>
      <c r="E19" s="32">
        <v>2.44</v>
      </c>
      <c r="F19" s="29">
        <f t="shared" si="2"/>
        <v>15147.950819672131</v>
      </c>
      <c r="G19" s="51">
        <v>36961</v>
      </c>
      <c r="H19" s="32">
        <v>0</v>
      </c>
      <c r="I19" s="32">
        <v>0</v>
      </c>
      <c r="J19" s="29" t="str">
        <f t="shared" si="3"/>
        <v>--</v>
      </c>
      <c r="K19" s="51">
        <v>0</v>
      </c>
      <c r="L19" s="32">
        <v>0</v>
      </c>
      <c r="M19" s="32">
        <v>0</v>
      </c>
      <c r="N19" s="29" t="str">
        <f t="shared" si="4"/>
        <v>--</v>
      </c>
      <c r="O19" s="51">
        <v>0</v>
      </c>
      <c r="P19" s="32">
        <v>0</v>
      </c>
      <c r="Q19" s="32">
        <v>0</v>
      </c>
      <c r="R19" s="29" t="str">
        <f t="shared" si="5"/>
        <v>--</v>
      </c>
      <c r="S19" s="51">
        <v>0</v>
      </c>
      <c r="T19" s="32">
        <v>0</v>
      </c>
      <c r="U19" s="32">
        <v>0</v>
      </c>
      <c r="V19" s="29" t="str">
        <f t="shared" si="6"/>
        <v>--</v>
      </c>
      <c r="W19" s="51">
        <v>0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spans="1:50" ht="24.95" customHeight="1" x14ac:dyDescent="0.25">
      <c r="A20" s="7" t="s">
        <v>14</v>
      </c>
      <c r="B20" s="28">
        <f t="shared" si="0"/>
        <v>131.80000000000001</v>
      </c>
      <c r="C20" s="29">
        <f t="shared" si="1"/>
        <v>131.80000000000001</v>
      </c>
      <c r="D20" s="32">
        <v>62.55</v>
      </c>
      <c r="E20" s="32">
        <v>62.55</v>
      </c>
      <c r="F20" s="29">
        <f t="shared" si="2"/>
        <v>16526.666666666668</v>
      </c>
      <c r="G20" s="51">
        <v>1033743</v>
      </c>
      <c r="H20" s="32">
        <v>48.47</v>
      </c>
      <c r="I20" s="32">
        <v>48.47</v>
      </c>
      <c r="J20" s="29">
        <f t="shared" si="3"/>
        <v>18900</v>
      </c>
      <c r="K20" s="51">
        <v>916083</v>
      </c>
      <c r="L20" s="32">
        <v>0</v>
      </c>
      <c r="M20" s="32">
        <v>0</v>
      </c>
      <c r="N20" s="29" t="str">
        <f t="shared" si="4"/>
        <v>--</v>
      </c>
      <c r="O20" s="51">
        <v>0</v>
      </c>
      <c r="P20" s="32">
        <v>20.78</v>
      </c>
      <c r="Q20" s="32">
        <v>20.78</v>
      </c>
      <c r="R20" s="29">
        <f t="shared" si="5"/>
        <v>51000</v>
      </c>
      <c r="S20" s="51">
        <v>1059780</v>
      </c>
      <c r="T20" s="32">
        <v>0</v>
      </c>
      <c r="U20" s="32">
        <v>0</v>
      </c>
      <c r="V20" s="29" t="str">
        <f t="shared" si="6"/>
        <v>--</v>
      </c>
      <c r="W20" s="51">
        <v>0</v>
      </c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0" ht="24.95" customHeight="1" x14ac:dyDescent="0.25">
      <c r="A21" s="7" t="s">
        <v>15</v>
      </c>
      <c r="B21" s="28">
        <f t="shared" si="0"/>
        <v>11.93</v>
      </c>
      <c r="C21" s="29">
        <f t="shared" si="1"/>
        <v>11.93</v>
      </c>
      <c r="D21" s="32">
        <v>4.9000000000000004</v>
      </c>
      <c r="E21" s="32">
        <v>4.9000000000000004</v>
      </c>
      <c r="F21" s="29">
        <f t="shared" si="2"/>
        <v>19234.693877551021</v>
      </c>
      <c r="G21" s="51">
        <v>94250</v>
      </c>
      <c r="H21" s="32">
        <v>7.03</v>
      </c>
      <c r="I21" s="32">
        <v>7.03</v>
      </c>
      <c r="J21" s="29">
        <f t="shared" si="3"/>
        <v>20500</v>
      </c>
      <c r="K21" s="51">
        <v>144115</v>
      </c>
      <c r="L21" s="32">
        <v>0</v>
      </c>
      <c r="M21" s="32">
        <v>0</v>
      </c>
      <c r="N21" s="29" t="str">
        <f t="shared" si="4"/>
        <v>--</v>
      </c>
      <c r="O21" s="51">
        <v>0</v>
      </c>
      <c r="P21" s="32">
        <v>0</v>
      </c>
      <c r="Q21" s="32">
        <v>0</v>
      </c>
      <c r="R21" s="29" t="str">
        <f t="shared" si="5"/>
        <v>--</v>
      </c>
      <c r="S21" s="51">
        <v>0</v>
      </c>
      <c r="T21" s="32">
        <v>0</v>
      </c>
      <c r="U21" s="32">
        <v>0</v>
      </c>
      <c r="V21" s="29" t="str">
        <f t="shared" si="6"/>
        <v>--</v>
      </c>
      <c r="W21" s="51">
        <v>0</v>
      </c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0" ht="24.95" customHeight="1" x14ac:dyDescent="0.25">
      <c r="A22" s="7" t="s">
        <v>16</v>
      </c>
      <c r="B22" s="28">
        <f t="shared" si="0"/>
        <v>30.759999999999998</v>
      </c>
      <c r="C22" s="29">
        <f t="shared" si="1"/>
        <v>30.759999999999998</v>
      </c>
      <c r="D22" s="32">
        <v>14.25</v>
      </c>
      <c r="E22" s="32">
        <v>14.25</v>
      </c>
      <c r="F22" s="29">
        <f t="shared" si="2"/>
        <v>17787.157894736843</v>
      </c>
      <c r="G22" s="51">
        <v>253467</v>
      </c>
      <c r="H22" s="32">
        <v>11.87</v>
      </c>
      <c r="I22" s="32">
        <v>11.87</v>
      </c>
      <c r="J22" s="29">
        <f t="shared" si="3"/>
        <v>21894.01853411963</v>
      </c>
      <c r="K22" s="51">
        <v>259882</v>
      </c>
      <c r="L22" s="32">
        <v>4.6399999999999997</v>
      </c>
      <c r="M22" s="32">
        <v>4.6399999999999997</v>
      </c>
      <c r="N22" s="29">
        <f t="shared" si="4"/>
        <v>15906.034482758621</v>
      </c>
      <c r="O22" s="51">
        <v>73804</v>
      </c>
      <c r="P22" s="32">
        <v>0</v>
      </c>
      <c r="Q22" s="32">
        <v>0</v>
      </c>
      <c r="R22" s="29" t="str">
        <f t="shared" si="5"/>
        <v>--</v>
      </c>
      <c r="S22" s="51">
        <v>0</v>
      </c>
      <c r="T22" s="32">
        <v>0</v>
      </c>
      <c r="U22" s="32">
        <v>0</v>
      </c>
      <c r="V22" s="29" t="str">
        <f t="shared" si="6"/>
        <v>--</v>
      </c>
      <c r="W22" s="51">
        <v>0</v>
      </c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0" ht="24.95" customHeight="1" x14ac:dyDescent="0.25">
      <c r="A23" s="7" t="s">
        <v>17</v>
      </c>
      <c r="B23" s="28">
        <f t="shared" si="0"/>
        <v>0</v>
      </c>
      <c r="C23" s="29">
        <f t="shared" si="1"/>
        <v>0</v>
      </c>
      <c r="D23" s="32">
        <v>0</v>
      </c>
      <c r="E23" s="32">
        <v>0</v>
      </c>
      <c r="F23" s="29" t="str">
        <f t="shared" si="2"/>
        <v>--</v>
      </c>
      <c r="G23" s="51">
        <v>0</v>
      </c>
      <c r="H23" s="32">
        <v>0</v>
      </c>
      <c r="I23" s="32">
        <v>0</v>
      </c>
      <c r="J23" s="29" t="str">
        <f t="shared" si="3"/>
        <v>--</v>
      </c>
      <c r="K23" s="51">
        <v>0</v>
      </c>
      <c r="L23" s="32">
        <v>0</v>
      </c>
      <c r="M23" s="32">
        <v>0</v>
      </c>
      <c r="N23" s="29" t="str">
        <f t="shared" si="4"/>
        <v>--</v>
      </c>
      <c r="O23" s="51">
        <v>0</v>
      </c>
      <c r="P23" s="32">
        <v>0</v>
      </c>
      <c r="Q23" s="32">
        <v>0</v>
      </c>
      <c r="R23" s="29" t="str">
        <f t="shared" si="5"/>
        <v>--</v>
      </c>
      <c r="S23" s="51">
        <v>0</v>
      </c>
      <c r="T23" s="32">
        <v>0</v>
      </c>
      <c r="U23" s="32">
        <v>0</v>
      </c>
      <c r="V23" s="29" t="str">
        <f t="shared" si="6"/>
        <v>--</v>
      </c>
      <c r="W23" s="51">
        <v>0</v>
      </c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0" ht="24.95" customHeight="1" x14ac:dyDescent="0.25">
      <c r="A24" s="7" t="s">
        <v>18</v>
      </c>
      <c r="B24" s="28">
        <f t="shared" si="0"/>
        <v>3.72</v>
      </c>
      <c r="C24" s="29">
        <f t="shared" si="1"/>
        <v>3.72</v>
      </c>
      <c r="D24" s="32">
        <v>2.37</v>
      </c>
      <c r="E24" s="32">
        <v>2.37</v>
      </c>
      <c r="F24" s="29">
        <f t="shared" si="2"/>
        <v>18134.599156118144</v>
      </c>
      <c r="G24" s="51">
        <v>42979</v>
      </c>
      <c r="H24" s="32">
        <v>0.2</v>
      </c>
      <c r="I24" s="32">
        <v>0.2</v>
      </c>
      <c r="J24" s="29">
        <f t="shared" si="3"/>
        <v>20000</v>
      </c>
      <c r="K24" s="51">
        <v>4000</v>
      </c>
      <c r="L24" s="32">
        <v>0.75</v>
      </c>
      <c r="M24" s="32">
        <v>0.75</v>
      </c>
      <c r="N24" s="29">
        <f t="shared" si="4"/>
        <v>17700</v>
      </c>
      <c r="O24" s="51">
        <v>13275</v>
      </c>
      <c r="P24" s="32">
        <v>0</v>
      </c>
      <c r="Q24" s="32">
        <v>0</v>
      </c>
      <c r="R24" s="29" t="str">
        <f t="shared" si="5"/>
        <v>--</v>
      </c>
      <c r="S24" s="51">
        <v>0</v>
      </c>
      <c r="T24" s="32">
        <v>0.4</v>
      </c>
      <c r="U24" s="32">
        <v>0.4</v>
      </c>
      <c r="V24" s="29">
        <f t="shared" si="6"/>
        <v>17150</v>
      </c>
      <c r="W24" s="51">
        <v>6860</v>
      </c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spans="1:50" ht="24.95" customHeight="1" x14ac:dyDescent="0.25">
      <c r="A25" s="7" t="s">
        <v>19</v>
      </c>
      <c r="B25" s="28">
        <f t="shared" si="0"/>
        <v>0.25</v>
      </c>
      <c r="C25" s="29">
        <f t="shared" si="1"/>
        <v>0.25</v>
      </c>
      <c r="D25" s="32">
        <v>0</v>
      </c>
      <c r="E25" s="32">
        <v>0</v>
      </c>
      <c r="F25" s="29" t="str">
        <f t="shared" si="2"/>
        <v>--</v>
      </c>
      <c r="G25" s="51">
        <v>0</v>
      </c>
      <c r="H25" s="32">
        <v>0</v>
      </c>
      <c r="I25" s="32">
        <v>0</v>
      </c>
      <c r="J25" s="29" t="str">
        <f t="shared" si="3"/>
        <v>--</v>
      </c>
      <c r="K25" s="51">
        <v>0</v>
      </c>
      <c r="L25" s="32">
        <v>0</v>
      </c>
      <c r="M25" s="32">
        <v>0</v>
      </c>
      <c r="N25" s="29" t="str">
        <f t="shared" si="4"/>
        <v>--</v>
      </c>
      <c r="O25" s="51">
        <v>0</v>
      </c>
      <c r="P25" s="32">
        <v>0</v>
      </c>
      <c r="Q25" s="32">
        <v>0</v>
      </c>
      <c r="R25" s="29" t="str">
        <f t="shared" si="5"/>
        <v>--</v>
      </c>
      <c r="S25" s="51">
        <v>0</v>
      </c>
      <c r="T25" s="32">
        <v>0.25</v>
      </c>
      <c r="U25" s="32">
        <v>0.25</v>
      </c>
      <c r="V25" s="29">
        <f t="shared" si="6"/>
        <v>10344</v>
      </c>
      <c r="W25" s="51">
        <v>2586</v>
      </c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spans="1:50" ht="24.95" customHeight="1" x14ac:dyDescent="0.25">
      <c r="A26" s="7" t="s">
        <v>20</v>
      </c>
      <c r="B26" s="28">
        <f t="shared" si="0"/>
        <v>0</v>
      </c>
      <c r="C26" s="29">
        <f t="shared" si="1"/>
        <v>0</v>
      </c>
      <c r="D26" s="32">
        <v>0</v>
      </c>
      <c r="E26" s="32">
        <v>0</v>
      </c>
      <c r="F26" s="29" t="str">
        <f t="shared" si="2"/>
        <v>--</v>
      </c>
      <c r="G26" s="51">
        <v>0</v>
      </c>
      <c r="H26" s="32">
        <v>0</v>
      </c>
      <c r="I26" s="32">
        <v>0</v>
      </c>
      <c r="J26" s="29" t="str">
        <f t="shared" si="3"/>
        <v>--</v>
      </c>
      <c r="K26" s="51">
        <v>0</v>
      </c>
      <c r="L26" s="32">
        <v>0</v>
      </c>
      <c r="M26" s="32">
        <v>0</v>
      </c>
      <c r="N26" s="29" t="str">
        <f t="shared" si="4"/>
        <v>--</v>
      </c>
      <c r="O26" s="51">
        <v>0</v>
      </c>
      <c r="P26" s="32">
        <v>0</v>
      </c>
      <c r="Q26" s="32">
        <v>0</v>
      </c>
      <c r="R26" s="29" t="str">
        <f t="shared" si="5"/>
        <v>--</v>
      </c>
      <c r="S26" s="51">
        <v>0</v>
      </c>
      <c r="T26" s="32">
        <v>0</v>
      </c>
      <c r="U26" s="32">
        <v>0</v>
      </c>
      <c r="V26" s="29" t="str">
        <f t="shared" si="6"/>
        <v>--</v>
      </c>
      <c r="W26" s="51">
        <v>0</v>
      </c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spans="1:50" ht="24.95" customHeight="1" x14ac:dyDescent="0.25">
      <c r="A27" s="7" t="s">
        <v>21</v>
      </c>
      <c r="B27" s="28">
        <f t="shared" si="0"/>
        <v>2.4</v>
      </c>
      <c r="C27" s="29">
        <f t="shared" si="1"/>
        <v>2.4</v>
      </c>
      <c r="D27" s="32">
        <v>0</v>
      </c>
      <c r="E27" s="32">
        <v>0</v>
      </c>
      <c r="F27" s="29" t="str">
        <f t="shared" si="2"/>
        <v>--</v>
      </c>
      <c r="G27" s="51">
        <v>0</v>
      </c>
      <c r="H27" s="32">
        <v>1.9</v>
      </c>
      <c r="I27" s="32">
        <v>1.9</v>
      </c>
      <c r="J27" s="29">
        <f t="shared" si="3"/>
        <v>18800</v>
      </c>
      <c r="K27" s="51">
        <v>35720</v>
      </c>
      <c r="L27" s="32">
        <v>0</v>
      </c>
      <c r="M27" s="32">
        <v>0</v>
      </c>
      <c r="N27" s="29" t="str">
        <f t="shared" si="4"/>
        <v>--</v>
      </c>
      <c r="O27" s="51">
        <v>0</v>
      </c>
      <c r="P27" s="32">
        <v>0.5</v>
      </c>
      <c r="Q27" s="32">
        <v>0.5</v>
      </c>
      <c r="R27" s="29">
        <f t="shared" si="5"/>
        <v>58400</v>
      </c>
      <c r="S27" s="51">
        <v>29200</v>
      </c>
      <c r="T27" s="32">
        <v>0</v>
      </c>
      <c r="U27" s="32">
        <v>0</v>
      </c>
      <c r="V27" s="29" t="str">
        <f t="shared" si="6"/>
        <v>--</v>
      </c>
      <c r="W27" s="51">
        <v>0</v>
      </c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spans="1:50" ht="24.95" customHeight="1" x14ac:dyDescent="0.25">
      <c r="A28" s="7" t="s">
        <v>22</v>
      </c>
      <c r="B28" s="28">
        <f t="shared" si="0"/>
        <v>0.5</v>
      </c>
      <c r="C28" s="29">
        <f t="shared" si="1"/>
        <v>0.5</v>
      </c>
      <c r="D28" s="32">
        <v>0</v>
      </c>
      <c r="E28" s="32">
        <v>0</v>
      </c>
      <c r="F28" s="29" t="str">
        <f t="shared" si="2"/>
        <v>--</v>
      </c>
      <c r="G28" s="51">
        <v>0</v>
      </c>
      <c r="H28" s="32">
        <v>0.5</v>
      </c>
      <c r="I28" s="32">
        <v>0.5</v>
      </c>
      <c r="J28" s="29">
        <f t="shared" si="3"/>
        <v>21150</v>
      </c>
      <c r="K28" s="51">
        <v>10575</v>
      </c>
      <c r="L28" s="32">
        <v>0</v>
      </c>
      <c r="M28" s="32">
        <v>0</v>
      </c>
      <c r="N28" s="29" t="str">
        <f t="shared" si="4"/>
        <v>--</v>
      </c>
      <c r="O28" s="51">
        <v>0</v>
      </c>
      <c r="P28" s="32">
        <v>0</v>
      </c>
      <c r="Q28" s="32">
        <v>0</v>
      </c>
      <c r="R28" s="29" t="str">
        <f t="shared" si="5"/>
        <v>--</v>
      </c>
      <c r="S28" s="51">
        <v>0</v>
      </c>
      <c r="T28" s="32">
        <v>0</v>
      </c>
      <c r="U28" s="32">
        <v>0</v>
      </c>
      <c r="V28" s="29" t="str">
        <f t="shared" si="6"/>
        <v>--</v>
      </c>
      <c r="W28" s="51">
        <v>0</v>
      </c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spans="1:50" ht="24.95" customHeight="1" x14ac:dyDescent="0.25">
      <c r="A29" s="7" t="s">
        <v>23</v>
      </c>
      <c r="B29" s="28">
        <f t="shared" si="0"/>
        <v>0.13</v>
      </c>
      <c r="C29" s="29">
        <f t="shared" si="1"/>
        <v>0.13</v>
      </c>
      <c r="D29" s="32">
        <v>0.13</v>
      </c>
      <c r="E29" s="32">
        <v>0.13</v>
      </c>
      <c r="F29" s="29">
        <f t="shared" si="2"/>
        <v>15000</v>
      </c>
      <c r="G29" s="51">
        <v>1950</v>
      </c>
      <c r="H29" s="32">
        <v>0</v>
      </c>
      <c r="I29" s="32">
        <v>0</v>
      </c>
      <c r="J29" s="29" t="str">
        <f t="shared" si="3"/>
        <v>--</v>
      </c>
      <c r="K29" s="51">
        <v>0</v>
      </c>
      <c r="L29" s="32">
        <v>0</v>
      </c>
      <c r="M29" s="32">
        <v>0</v>
      </c>
      <c r="N29" s="29" t="str">
        <f t="shared" si="4"/>
        <v>--</v>
      </c>
      <c r="O29" s="51">
        <v>0</v>
      </c>
      <c r="P29" s="32">
        <v>0</v>
      </c>
      <c r="Q29" s="32">
        <v>0</v>
      </c>
      <c r="R29" s="29" t="str">
        <f t="shared" si="5"/>
        <v>--</v>
      </c>
      <c r="S29" s="51">
        <v>0</v>
      </c>
      <c r="T29" s="32">
        <v>0</v>
      </c>
      <c r="U29" s="32">
        <v>0</v>
      </c>
      <c r="V29" s="29" t="str">
        <f t="shared" si="6"/>
        <v>--</v>
      </c>
      <c r="W29" s="51">
        <v>0</v>
      </c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spans="1:50" ht="24.95" customHeight="1" x14ac:dyDescent="0.25">
      <c r="A30" s="7" t="s">
        <v>24</v>
      </c>
      <c r="B30" s="28">
        <f t="shared" si="0"/>
        <v>0.7</v>
      </c>
      <c r="C30" s="29">
        <f t="shared" si="1"/>
        <v>0.7</v>
      </c>
      <c r="D30" s="32">
        <v>0</v>
      </c>
      <c r="E30" s="32">
        <v>0</v>
      </c>
      <c r="F30" s="29" t="str">
        <f t="shared" si="2"/>
        <v>--</v>
      </c>
      <c r="G30" s="51">
        <v>0</v>
      </c>
      <c r="H30" s="32">
        <v>0.7</v>
      </c>
      <c r="I30" s="32">
        <v>0.7</v>
      </c>
      <c r="J30" s="29">
        <f t="shared" si="3"/>
        <v>20050</v>
      </c>
      <c r="K30" s="51">
        <v>14035</v>
      </c>
      <c r="L30" s="32">
        <v>0</v>
      </c>
      <c r="M30" s="32">
        <v>0</v>
      </c>
      <c r="N30" s="29" t="str">
        <f t="shared" si="4"/>
        <v>--</v>
      </c>
      <c r="O30" s="51">
        <v>0</v>
      </c>
      <c r="P30" s="32">
        <v>0</v>
      </c>
      <c r="Q30" s="32">
        <v>0</v>
      </c>
      <c r="R30" s="29" t="str">
        <f t="shared" si="5"/>
        <v>--</v>
      </c>
      <c r="S30" s="51">
        <v>0</v>
      </c>
      <c r="T30" s="32">
        <v>0</v>
      </c>
      <c r="U30" s="32">
        <v>0</v>
      </c>
      <c r="V30" s="29" t="str">
        <f t="shared" si="6"/>
        <v>--</v>
      </c>
      <c r="W30" s="51">
        <v>0</v>
      </c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spans="1:50" ht="24.95" customHeight="1" x14ac:dyDescent="0.25">
      <c r="A31" s="7" t="s">
        <v>25</v>
      </c>
      <c r="B31" s="28">
        <f t="shared" si="0"/>
        <v>0</v>
      </c>
      <c r="C31" s="29">
        <f t="shared" si="1"/>
        <v>0</v>
      </c>
      <c r="D31" s="32">
        <v>0</v>
      </c>
      <c r="E31" s="32">
        <v>0</v>
      </c>
      <c r="F31" s="29" t="str">
        <f t="shared" si="2"/>
        <v>--</v>
      </c>
      <c r="G31" s="51">
        <v>0</v>
      </c>
      <c r="H31" s="32">
        <v>0</v>
      </c>
      <c r="I31" s="32">
        <v>0</v>
      </c>
      <c r="J31" s="29" t="str">
        <f t="shared" si="3"/>
        <v>--</v>
      </c>
      <c r="K31" s="51">
        <v>0</v>
      </c>
      <c r="L31" s="32">
        <v>0</v>
      </c>
      <c r="M31" s="32">
        <v>0</v>
      </c>
      <c r="N31" s="29" t="str">
        <f t="shared" si="4"/>
        <v>--</v>
      </c>
      <c r="O31" s="51">
        <v>0</v>
      </c>
      <c r="P31" s="32">
        <v>0</v>
      </c>
      <c r="Q31" s="32">
        <v>0</v>
      </c>
      <c r="R31" s="29" t="str">
        <f t="shared" si="5"/>
        <v>--</v>
      </c>
      <c r="S31" s="51">
        <v>0</v>
      </c>
      <c r="T31" s="32">
        <v>0</v>
      </c>
      <c r="U31" s="32">
        <v>0</v>
      </c>
      <c r="V31" s="29" t="str">
        <f t="shared" si="6"/>
        <v>--</v>
      </c>
      <c r="W31" s="51">
        <v>0</v>
      </c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spans="1:50" ht="24.95" customHeight="1" x14ac:dyDescent="0.25">
      <c r="A32" s="7" t="s">
        <v>26</v>
      </c>
      <c r="B32" s="28">
        <f t="shared" si="0"/>
        <v>0</v>
      </c>
      <c r="C32" s="29">
        <f t="shared" si="1"/>
        <v>0</v>
      </c>
      <c r="D32" s="32">
        <v>0</v>
      </c>
      <c r="E32" s="32">
        <v>0</v>
      </c>
      <c r="F32" s="29" t="str">
        <f t="shared" si="2"/>
        <v>--</v>
      </c>
      <c r="G32" s="51">
        <v>0</v>
      </c>
      <c r="H32" s="32">
        <v>0</v>
      </c>
      <c r="I32" s="32">
        <v>0</v>
      </c>
      <c r="J32" s="29" t="str">
        <f t="shared" si="3"/>
        <v>--</v>
      </c>
      <c r="K32" s="51">
        <v>0</v>
      </c>
      <c r="L32" s="32">
        <v>0</v>
      </c>
      <c r="M32" s="32">
        <v>0</v>
      </c>
      <c r="N32" s="29" t="str">
        <f t="shared" si="4"/>
        <v>--</v>
      </c>
      <c r="O32" s="51">
        <v>0</v>
      </c>
      <c r="P32" s="32">
        <v>0</v>
      </c>
      <c r="Q32" s="32">
        <v>0</v>
      </c>
      <c r="R32" s="29" t="str">
        <f t="shared" si="5"/>
        <v>--</v>
      </c>
      <c r="S32" s="51">
        <v>0</v>
      </c>
      <c r="T32" s="32">
        <v>0</v>
      </c>
      <c r="U32" s="32">
        <v>0</v>
      </c>
      <c r="V32" s="29" t="str">
        <f t="shared" si="6"/>
        <v>--</v>
      </c>
      <c r="W32" s="51">
        <v>0</v>
      </c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spans="1:50" ht="24.95" customHeight="1" x14ac:dyDescent="0.25">
      <c r="A33" s="7" t="s">
        <v>27</v>
      </c>
      <c r="B33" s="28">
        <f t="shared" si="0"/>
        <v>0</v>
      </c>
      <c r="C33" s="29">
        <f t="shared" si="1"/>
        <v>0</v>
      </c>
      <c r="D33" s="32">
        <v>0</v>
      </c>
      <c r="E33" s="32">
        <v>0</v>
      </c>
      <c r="F33" s="29" t="str">
        <f t="shared" si="2"/>
        <v>--</v>
      </c>
      <c r="G33" s="51">
        <v>0</v>
      </c>
      <c r="H33" s="32">
        <v>0</v>
      </c>
      <c r="I33" s="32">
        <v>0</v>
      </c>
      <c r="J33" s="29" t="str">
        <f t="shared" si="3"/>
        <v>--</v>
      </c>
      <c r="K33" s="51">
        <v>0</v>
      </c>
      <c r="L33" s="32">
        <v>0</v>
      </c>
      <c r="M33" s="32">
        <v>0</v>
      </c>
      <c r="N33" s="29" t="str">
        <f t="shared" si="4"/>
        <v>--</v>
      </c>
      <c r="O33" s="51">
        <v>0</v>
      </c>
      <c r="P33" s="32">
        <v>0</v>
      </c>
      <c r="Q33" s="32">
        <v>0</v>
      </c>
      <c r="R33" s="29" t="str">
        <f t="shared" si="5"/>
        <v>--</v>
      </c>
      <c r="S33" s="51">
        <v>0</v>
      </c>
      <c r="T33" s="32">
        <v>0</v>
      </c>
      <c r="U33" s="32">
        <v>0</v>
      </c>
      <c r="V33" s="29" t="str">
        <f t="shared" si="6"/>
        <v>--</v>
      </c>
      <c r="W33" s="51">
        <v>0</v>
      </c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spans="1:50" ht="24.95" customHeight="1" x14ac:dyDescent="0.25">
      <c r="A34" s="7" t="s">
        <v>28</v>
      </c>
      <c r="B34" s="28">
        <f t="shared" si="0"/>
        <v>0</v>
      </c>
      <c r="C34" s="29">
        <f t="shared" si="1"/>
        <v>0</v>
      </c>
      <c r="D34" s="32">
        <v>0</v>
      </c>
      <c r="E34" s="32">
        <v>0</v>
      </c>
      <c r="F34" s="29" t="str">
        <f t="shared" si="2"/>
        <v>--</v>
      </c>
      <c r="G34" s="51">
        <v>0</v>
      </c>
      <c r="H34" s="32">
        <v>0</v>
      </c>
      <c r="I34" s="32">
        <v>0</v>
      </c>
      <c r="J34" s="29" t="str">
        <f t="shared" si="3"/>
        <v>--</v>
      </c>
      <c r="K34" s="51">
        <v>0</v>
      </c>
      <c r="L34" s="32">
        <v>0</v>
      </c>
      <c r="M34" s="32">
        <v>0</v>
      </c>
      <c r="N34" s="29" t="str">
        <f t="shared" si="4"/>
        <v>--</v>
      </c>
      <c r="O34" s="51">
        <v>0</v>
      </c>
      <c r="P34" s="32">
        <v>0</v>
      </c>
      <c r="Q34" s="32">
        <v>0</v>
      </c>
      <c r="R34" s="29" t="str">
        <f t="shared" si="5"/>
        <v>--</v>
      </c>
      <c r="S34" s="51">
        <v>0</v>
      </c>
      <c r="T34" s="32">
        <v>0</v>
      </c>
      <c r="U34" s="32">
        <v>0</v>
      </c>
      <c r="V34" s="29" t="str">
        <f t="shared" si="6"/>
        <v>--</v>
      </c>
      <c r="W34" s="51">
        <v>0</v>
      </c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spans="1:50" ht="24.95" customHeight="1" x14ac:dyDescent="0.25">
      <c r="A35" s="7" t="s">
        <v>29</v>
      </c>
      <c r="B35" s="28">
        <f t="shared" si="0"/>
        <v>0</v>
      </c>
      <c r="C35" s="29">
        <f t="shared" si="1"/>
        <v>0</v>
      </c>
      <c r="D35" s="32">
        <v>0</v>
      </c>
      <c r="E35" s="32">
        <v>0</v>
      </c>
      <c r="F35" s="29" t="str">
        <f t="shared" si="2"/>
        <v>--</v>
      </c>
      <c r="G35" s="51">
        <v>0</v>
      </c>
      <c r="H35" s="32">
        <v>0</v>
      </c>
      <c r="I35" s="32">
        <v>0</v>
      </c>
      <c r="J35" s="29" t="str">
        <f t="shared" si="3"/>
        <v>--</v>
      </c>
      <c r="K35" s="51">
        <v>0</v>
      </c>
      <c r="L35" s="32">
        <v>0</v>
      </c>
      <c r="M35" s="32">
        <v>0</v>
      </c>
      <c r="N35" s="29" t="str">
        <f t="shared" si="4"/>
        <v>--</v>
      </c>
      <c r="O35" s="51">
        <v>0</v>
      </c>
      <c r="P35" s="32">
        <v>0</v>
      </c>
      <c r="Q35" s="32">
        <v>0</v>
      </c>
      <c r="R35" s="29" t="str">
        <f t="shared" si="5"/>
        <v>--</v>
      </c>
      <c r="S35" s="51">
        <v>0</v>
      </c>
      <c r="T35" s="32">
        <v>0</v>
      </c>
      <c r="U35" s="32">
        <v>0</v>
      </c>
      <c r="V35" s="29" t="str">
        <f t="shared" si="6"/>
        <v>--</v>
      </c>
      <c r="W35" s="51">
        <v>0</v>
      </c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spans="1:50" ht="24.95" customHeight="1" x14ac:dyDescent="0.25">
      <c r="A36" s="7" t="s">
        <v>30</v>
      </c>
      <c r="B36" s="28">
        <f t="shared" si="0"/>
        <v>2.7</v>
      </c>
      <c r="C36" s="29">
        <f t="shared" si="1"/>
        <v>2.7</v>
      </c>
      <c r="D36" s="32">
        <v>0</v>
      </c>
      <c r="E36" s="32">
        <v>0</v>
      </c>
      <c r="F36" s="29" t="str">
        <f t="shared" si="2"/>
        <v>--</v>
      </c>
      <c r="G36" s="51">
        <v>0</v>
      </c>
      <c r="H36" s="32">
        <v>1.2</v>
      </c>
      <c r="I36" s="32">
        <v>1.2</v>
      </c>
      <c r="J36" s="29">
        <f t="shared" si="3"/>
        <v>21578.333333333336</v>
      </c>
      <c r="K36" s="51">
        <v>25894</v>
      </c>
      <c r="L36" s="32">
        <v>0</v>
      </c>
      <c r="M36" s="32">
        <v>0</v>
      </c>
      <c r="N36" s="29" t="str">
        <f t="shared" si="4"/>
        <v>--</v>
      </c>
      <c r="O36" s="51">
        <v>0</v>
      </c>
      <c r="P36" s="32">
        <v>1.5</v>
      </c>
      <c r="Q36" s="32">
        <v>1.5</v>
      </c>
      <c r="R36" s="29">
        <f t="shared" si="5"/>
        <v>48987.333333333336</v>
      </c>
      <c r="S36" s="51">
        <v>73481</v>
      </c>
      <c r="T36" s="32">
        <v>0</v>
      </c>
      <c r="U36" s="32">
        <v>0</v>
      </c>
      <c r="V36" s="29" t="str">
        <f t="shared" si="6"/>
        <v>--</v>
      </c>
      <c r="W36" s="51">
        <v>0</v>
      </c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spans="1:50" ht="24.95" customHeight="1" x14ac:dyDescent="0.25">
      <c r="A37" s="7" t="s">
        <v>31</v>
      </c>
      <c r="B37" s="28">
        <f t="shared" si="0"/>
        <v>0</v>
      </c>
      <c r="C37" s="29">
        <f t="shared" si="1"/>
        <v>0</v>
      </c>
      <c r="D37" s="32">
        <v>0</v>
      </c>
      <c r="E37" s="32">
        <v>0</v>
      </c>
      <c r="F37" s="29" t="str">
        <f t="shared" si="2"/>
        <v>--</v>
      </c>
      <c r="G37" s="51">
        <v>0</v>
      </c>
      <c r="H37" s="32">
        <v>0</v>
      </c>
      <c r="I37" s="32">
        <v>0</v>
      </c>
      <c r="J37" s="29" t="str">
        <f t="shared" si="3"/>
        <v>--</v>
      </c>
      <c r="K37" s="51">
        <v>0</v>
      </c>
      <c r="L37" s="32">
        <v>0</v>
      </c>
      <c r="M37" s="32">
        <v>0</v>
      </c>
      <c r="N37" s="29" t="str">
        <f t="shared" si="4"/>
        <v>--</v>
      </c>
      <c r="O37" s="51">
        <v>0</v>
      </c>
      <c r="P37" s="32">
        <v>0</v>
      </c>
      <c r="Q37" s="32">
        <v>0</v>
      </c>
      <c r="R37" s="29" t="str">
        <f t="shared" si="5"/>
        <v>--</v>
      </c>
      <c r="S37" s="51">
        <v>0</v>
      </c>
      <c r="T37" s="32">
        <v>0</v>
      </c>
      <c r="U37" s="32">
        <v>0</v>
      </c>
      <c r="V37" s="29" t="str">
        <f t="shared" si="6"/>
        <v>--</v>
      </c>
      <c r="W37" s="51">
        <v>0</v>
      </c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spans="1:50" ht="24.95" customHeight="1" x14ac:dyDescent="0.25">
      <c r="A38" s="8" t="s">
        <v>32</v>
      </c>
      <c r="B38" s="30">
        <f t="shared" si="0"/>
        <v>15.870000000000001</v>
      </c>
      <c r="C38" s="31">
        <f t="shared" si="1"/>
        <v>15.870000000000001</v>
      </c>
      <c r="D38" s="33">
        <v>0</v>
      </c>
      <c r="E38" s="33">
        <v>0</v>
      </c>
      <c r="F38" s="31" t="str">
        <f t="shared" si="2"/>
        <v>--</v>
      </c>
      <c r="G38" s="33">
        <v>0</v>
      </c>
      <c r="H38" s="33">
        <v>7.03</v>
      </c>
      <c r="I38" s="33">
        <v>7.03</v>
      </c>
      <c r="J38" s="31">
        <f t="shared" si="3"/>
        <v>22600</v>
      </c>
      <c r="K38" s="52">
        <v>158878</v>
      </c>
      <c r="L38" s="33">
        <v>4.75</v>
      </c>
      <c r="M38" s="33">
        <v>4.75</v>
      </c>
      <c r="N38" s="31">
        <f t="shared" si="4"/>
        <v>13936.842105263158</v>
      </c>
      <c r="O38" s="52">
        <v>66200</v>
      </c>
      <c r="P38" s="33">
        <v>4.09</v>
      </c>
      <c r="Q38" s="33">
        <v>4.09</v>
      </c>
      <c r="R38" s="31">
        <f t="shared" si="5"/>
        <v>52000</v>
      </c>
      <c r="S38" s="52">
        <v>212680</v>
      </c>
      <c r="T38" s="33">
        <v>0</v>
      </c>
      <c r="U38" s="33">
        <v>0</v>
      </c>
      <c r="V38" s="31" t="str">
        <f t="shared" si="6"/>
        <v>--</v>
      </c>
      <c r="W38" s="52">
        <v>0</v>
      </c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spans="1:50" ht="27" customHeight="1" x14ac:dyDescent="0.25">
      <c r="A39" s="9" t="s">
        <v>33</v>
      </c>
      <c r="B39" s="16"/>
      <c r="C39" s="18"/>
      <c r="D39" s="18"/>
      <c r="E39" s="18"/>
      <c r="F39" s="21" t="s">
        <v>44</v>
      </c>
      <c r="G39" s="18"/>
      <c r="H39" s="18"/>
      <c r="I39" s="18"/>
      <c r="J39" s="18"/>
      <c r="K39" s="9"/>
      <c r="L39" s="9" t="s">
        <v>48</v>
      </c>
      <c r="M39" s="9" t="s">
        <v>49</v>
      </c>
      <c r="N39" s="9"/>
      <c r="O39" s="18"/>
      <c r="P39" s="21"/>
      <c r="Q39" s="21"/>
      <c r="R39" s="21" t="s">
        <v>52</v>
      </c>
      <c r="S39" s="18"/>
      <c r="T39" s="18"/>
      <c r="U39" s="34" t="s">
        <v>56</v>
      </c>
      <c r="V39" s="34"/>
      <c r="W39" s="34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spans="1:50" ht="16.5" customHeight="1" x14ac:dyDescent="0.25">
      <c r="A40" s="10"/>
      <c r="B40" s="12"/>
      <c r="C40" s="12"/>
      <c r="D40" s="12"/>
      <c r="E40" s="12"/>
      <c r="F40" s="12"/>
      <c r="G40" s="12"/>
      <c r="H40" s="12"/>
      <c r="I40" s="12"/>
      <c r="J40" s="12"/>
      <c r="K40" s="11"/>
      <c r="L40" s="11" t="s">
        <v>48</v>
      </c>
      <c r="M40" s="11" t="s">
        <v>50</v>
      </c>
      <c r="N40" s="11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spans="1:50" ht="28.5" customHeight="1" x14ac:dyDescent="0.25">
      <c r="A41" s="11" t="s">
        <v>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spans="1:50" ht="16.5" customHeight="1" x14ac:dyDescent="0.25">
      <c r="A42" s="11" t="s">
        <v>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spans="1:50" ht="15.75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ht="15.7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spans="1:50" ht="15.7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spans="1:50" ht="15.75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 spans="1:50" ht="15.75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 spans="1:50" ht="15.7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spans="1:50" ht="15.75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 spans="1:50" ht="15.7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 spans="1:50" ht="15.7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 spans="1:50" ht="15.7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spans="1:50" ht="15.7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 spans="1:50" ht="15.7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 spans="1:50" ht="15.7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spans="1:50" ht="15.7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spans="1:50" ht="15.7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spans="1:50" ht="15.75" customHeight="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spans="1:50" ht="15.7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spans="1:50" ht="15.7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spans="1:50" ht="15.7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spans="1:50" ht="15.75" customHeigh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spans="1:50" ht="15.7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spans="1:50" ht="15.75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spans="1:50" ht="15.7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spans="1:50" ht="15.7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spans="1:50" ht="15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spans="1:50" ht="15.75" customHeight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spans="1:50" ht="15.7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spans="1:50" ht="15.7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spans="1:50" ht="15.75" customHeight="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spans="1:50" ht="15.7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spans="1:50" ht="15.75" customHeigh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spans="1:50" ht="15.75" customHeight="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spans="1:50" ht="15.7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spans="1:50" ht="15.75" customHeigh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spans="1:50" ht="15.75" customHeigh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spans="1:50" ht="15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spans="1:50" ht="15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spans="1:50" ht="15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spans="1:50" ht="15.75" customHeight="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spans="1:50" ht="15.75" customHeight="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spans="1:50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spans="1:50" ht="15.75" customHeight="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spans="1:50" ht="15.75" customHeigh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spans="1:50" ht="15.7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spans="1:50" ht="15.75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spans="1:50" ht="15.75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spans="1:50" ht="15.75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spans="1:50" ht="15.75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spans="1:50" ht="15.75" customHeigh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spans="1:50" ht="15.75" customHeight="1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spans="1:50" ht="15.75" customHeight="1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spans="1:50" ht="15.75" customHeight="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spans="1:50" ht="15.75" customHeight="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spans="1:50" ht="15.75" customHeight="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spans="1:50" ht="15.75" customHeigh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spans="1:50" ht="15.75" customHeigh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spans="1:50" ht="15.75" customHeigh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spans="1:50" ht="15.75" customHeigh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spans="1:50" ht="15.75" customHeigh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spans="1:50" ht="15.75" customHeigh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spans="1:50" ht="15.75" customHeight="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spans="1:50" ht="15.75" customHeight="1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spans="1:50" ht="15.75" customHeight="1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spans="1:50" ht="15.75" customHeight="1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spans="1:50" ht="15.75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spans="1:50" ht="15.75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spans="1:50" ht="15.75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 spans="1:50" ht="15.75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spans="1:50" ht="15.75" customHeight="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spans="1:50" ht="15.75" customHeight="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spans="1:50" ht="15.75" customHeigh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 spans="1:50" ht="15.75" customHeight="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 spans="1:50" ht="15.75" customHeigh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 spans="1:50" ht="15.7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 spans="1:50" ht="15.75" customHeight="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 spans="1:50" ht="15.75" customHeight="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 spans="1:50" ht="15.75" customHeigh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 spans="1:50" ht="15.75" customHeigh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 spans="1:50" ht="15.75" customHeigh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 spans="1:50" ht="15.75" customHeight="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 spans="1:50" ht="15.75" customHeight="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 spans="1:50" ht="15.75" customHeight="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 spans="1:50" ht="15.75" customHeight="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 spans="1:50" ht="15.75" customHeigh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 spans="1:50" ht="15.75" customHeight="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 spans="1:50" ht="15.75" customHeight="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 spans="1:50" ht="15.75" customHeight="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 spans="1:50" ht="15.75" customHeigh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 spans="1:50" ht="15.75" customHeigh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 spans="1:50" ht="15.75" customHeigh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 spans="1:50" ht="15.75" customHeigh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 spans="1:50" ht="15.75" customHeigh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 spans="1:50" ht="15.75" customHeigh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 spans="1:50" ht="15.75" customHeigh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 spans="1:50" ht="15.75" customHeigh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 spans="1:50" ht="15.75" customHeigh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 spans="1:50" ht="15.75" customHeigh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 spans="1:50" ht="15.75" customHeigh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 spans="1:50" ht="15.75" customHeigh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 spans="1:50" ht="15.75" customHeigh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 spans="1:50" ht="15.75" customHeigh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 spans="1:50" ht="15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 spans="1:50" ht="15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 spans="1:50" ht="15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 spans="1:50" ht="15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 spans="1:50" ht="15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 spans="1:50" ht="15.75" customHeight="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 spans="1:50" ht="15.75" customHeight="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 spans="1:50" ht="15.75" customHeight="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 spans="1:50" ht="15.75" customHeigh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 spans="1:50" ht="15.75" customHeight="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 spans="1:50" ht="15.75" customHeigh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 spans="1:50" ht="15.75" customHeight="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 spans="1:50" ht="15.75" customHeigh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 spans="1:50" ht="15.75" customHeight="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 spans="1:50" ht="15.75" customHeight="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 spans="1:50" ht="15.75" customHeigh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 spans="1:50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 spans="1:50" ht="15.75" customHeight="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 spans="1:50" ht="15.75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 spans="1:50" ht="15.75" customHeight="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 spans="1:50" ht="15.75" customHeight="1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 spans="1:50" ht="15.75" customHeigh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 spans="1:50" ht="15.75" customHeight="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 spans="1:50" ht="15.75" customHeigh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 spans="1:50" ht="15.75" customHeight="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 spans="1:50" ht="15.75" customHeight="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 spans="1:50" ht="15.75" customHeight="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 spans="1:50" ht="15.75" customHeigh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 spans="1:50" ht="15.75" customHeigh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 spans="1:50" ht="15.75" customHeight="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 spans="1:50" ht="15.75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 spans="1:50" ht="15.7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 spans="1:50" ht="15.75" customHeigh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 spans="1:50" ht="15.75" customHeight="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 spans="1:50" ht="15.75" customHeigh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 spans="1:50" ht="15.75" customHeight="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 spans="1:50" ht="15.75" customHeight="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 spans="1:50" ht="15.75" customHeight="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 spans="1:50" ht="15.75" customHeigh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 spans="1:50" ht="15.75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 spans="1:50" ht="15.75" customHeight="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 spans="1:50" ht="15.75" customHeigh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 spans="1:50" ht="15.75" customHeight="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 spans="1:50" ht="15.75" customHeigh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 spans="1:50" ht="15.75" customHeight="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 spans="1:50" ht="15.75" customHeigh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 spans="1:50" ht="15.75" customHeight="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 spans="1:50" ht="15.75" customHeight="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 spans="1:50" ht="15.75" customHeight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 spans="1:50" ht="15.75" customHeigh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 spans="1:50" ht="15.75" customHeight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 spans="1:50" ht="15.75" customHeight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 spans="1:50" ht="15.75" customHeigh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 spans="1:50" ht="15.75" customHeight="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 spans="1:50" ht="15.75" customHeigh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 spans="1:50" ht="15.75" customHeight="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 spans="1:50" ht="15.75" customHeigh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 count="38">
    <mergeCell ref="P2:S2"/>
    <mergeCell ref="N7:N8"/>
    <mergeCell ref="O7:O8"/>
    <mergeCell ref="P7:P8"/>
    <mergeCell ref="V1:W1"/>
    <mergeCell ref="V2:W2"/>
    <mergeCell ref="U3:W3"/>
    <mergeCell ref="U4:W4"/>
    <mergeCell ref="U5:W5"/>
    <mergeCell ref="Q7:Q8"/>
    <mergeCell ref="B5:T5"/>
    <mergeCell ref="B3:T3"/>
    <mergeCell ref="P6:S6"/>
    <mergeCell ref="T6:W6"/>
    <mergeCell ref="A6:A8"/>
    <mergeCell ref="B6:C6"/>
    <mergeCell ref="D6:G6"/>
    <mergeCell ref="H6:K6"/>
    <mergeCell ref="L6:O6"/>
    <mergeCell ref="M7:M8"/>
    <mergeCell ref="H7:H8"/>
    <mergeCell ref="E7:E8"/>
    <mergeCell ref="I7:I8"/>
    <mergeCell ref="J7:J8"/>
    <mergeCell ref="K7:K8"/>
    <mergeCell ref="B7:B8"/>
    <mergeCell ref="C7:C8"/>
    <mergeCell ref="D7:D8"/>
    <mergeCell ref="F7:F8"/>
    <mergeCell ref="G7:G8"/>
    <mergeCell ref="U39:W39"/>
    <mergeCell ref="R7:R8"/>
    <mergeCell ref="S7:S8"/>
    <mergeCell ref="U7:U8"/>
    <mergeCell ref="L7:L8"/>
    <mergeCell ref="V7:V8"/>
    <mergeCell ref="T7:T8"/>
    <mergeCell ref="W7:W8"/>
  </mergeCells>
  <phoneticPr fontId="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公務統計方案用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黃佩茹</dc:creator>
  <cp:lastModifiedBy>鄧佑安</cp:lastModifiedBy>
  <dcterms:created xsi:type="dcterms:W3CDTF">2024-07-03T07:16:43Z</dcterms:created>
  <dcterms:modified xsi:type="dcterms:W3CDTF">2024-07-03T08:21:28Z</dcterms:modified>
</cp:coreProperties>
</file>