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0703_農業局\20321-02-03-2\"/>
    </mc:Choice>
  </mc:AlternateContent>
  <xr:revisionPtr revIDLastSave="0" documentId="8_{2B93CE41-A1BE-49FD-B246-F723695B8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務統計方案用" sheetId="1" r:id="rId1"/>
  </sheets>
  <calcPr calcId="191029"/>
</workbook>
</file>

<file path=xl/calcChain.xml><?xml version="1.0" encoding="utf-8"?>
<calcChain xmlns="http://schemas.openxmlformats.org/spreadsheetml/2006/main">
  <c r="Y38" i="1" l="1"/>
  <c r="U38" i="1"/>
  <c r="Q38" i="1"/>
  <c r="M38" i="1"/>
  <c r="I38" i="1"/>
  <c r="E38" i="1"/>
  <c r="Y37" i="1"/>
  <c r="U37" i="1"/>
  <c r="Q37" i="1"/>
  <c r="M37" i="1"/>
  <c r="I37" i="1"/>
  <c r="E37" i="1"/>
  <c r="Y36" i="1"/>
  <c r="U36" i="1"/>
  <c r="Q36" i="1"/>
  <c r="M36" i="1"/>
  <c r="I36" i="1"/>
  <c r="E36" i="1"/>
  <c r="Y35" i="1"/>
  <c r="U35" i="1"/>
  <c r="Q35" i="1"/>
  <c r="M35" i="1"/>
  <c r="I35" i="1"/>
  <c r="E35" i="1"/>
  <c r="Y34" i="1"/>
  <c r="U34" i="1"/>
  <c r="Q34" i="1"/>
  <c r="M34" i="1"/>
  <c r="I34" i="1"/>
  <c r="E34" i="1"/>
  <c r="Y33" i="1"/>
  <c r="U33" i="1"/>
  <c r="Q33" i="1"/>
  <c r="M33" i="1"/>
  <c r="I33" i="1"/>
  <c r="E33" i="1"/>
  <c r="Y32" i="1"/>
  <c r="U32" i="1"/>
  <c r="Q32" i="1"/>
  <c r="M32" i="1"/>
  <c r="I32" i="1"/>
  <c r="E32" i="1"/>
  <c r="Y31" i="1"/>
  <c r="U31" i="1"/>
  <c r="Q31" i="1"/>
  <c r="M31" i="1"/>
  <c r="I31" i="1"/>
  <c r="E31" i="1"/>
  <c r="Y30" i="1"/>
  <c r="U30" i="1"/>
  <c r="Q30" i="1"/>
  <c r="M30" i="1"/>
  <c r="I30" i="1"/>
  <c r="E30" i="1"/>
  <c r="Y29" i="1"/>
  <c r="U29" i="1"/>
  <c r="Q29" i="1"/>
  <c r="M29" i="1"/>
  <c r="I29" i="1"/>
  <c r="E29" i="1"/>
  <c r="Y28" i="1"/>
  <c r="U28" i="1"/>
  <c r="Q28" i="1"/>
  <c r="M28" i="1"/>
  <c r="I28" i="1"/>
  <c r="E28" i="1"/>
  <c r="Y27" i="1"/>
  <c r="U27" i="1"/>
  <c r="Q27" i="1"/>
  <c r="M27" i="1"/>
  <c r="I27" i="1"/>
  <c r="E27" i="1"/>
  <c r="Y26" i="1"/>
  <c r="U26" i="1"/>
  <c r="Q26" i="1"/>
  <c r="M26" i="1"/>
  <c r="I26" i="1"/>
  <c r="E26" i="1"/>
  <c r="Y25" i="1"/>
  <c r="U25" i="1"/>
  <c r="Q25" i="1"/>
  <c r="M25" i="1"/>
  <c r="I25" i="1"/>
  <c r="E25" i="1"/>
  <c r="Y24" i="1"/>
  <c r="U24" i="1"/>
  <c r="Q24" i="1"/>
  <c r="M24" i="1"/>
  <c r="I24" i="1"/>
  <c r="E24" i="1"/>
  <c r="Y23" i="1"/>
  <c r="U23" i="1"/>
  <c r="Q23" i="1"/>
  <c r="M23" i="1"/>
  <c r="I23" i="1"/>
  <c r="E23" i="1"/>
  <c r="Y22" i="1"/>
  <c r="U22" i="1"/>
  <c r="Q22" i="1"/>
  <c r="M22" i="1"/>
  <c r="I22" i="1"/>
  <c r="E22" i="1"/>
  <c r="Y21" i="1"/>
  <c r="U21" i="1"/>
  <c r="Q21" i="1"/>
  <c r="M21" i="1"/>
  <c r="I21" i="1"/>
  <c r="E21" i="1"/>
  <c r="Y20" i="1"/>
  <c r="U20" i="1"/>
  <c r="Q20" i="1"/>
  <c r="M20" i="1"/>
  <c r="I20" i="1"/>
  <c r="E20" i="1"/>
  <c r="Y19" i="1"/>
  <c r="U19" i="1"/>
  <c r="Q19" i="1"/>
  <c r="M19" i="1"/>
  <c r="I19" i="1"/>
  <c r="E19" i="1"/>
  <c r="Y18" i="1"/>
  <c r="U18" i="1"/>
  <c r="Q18" i="1"/>
  <c r="M18" i="1"/>
  <c r="I18" i="1"/>
  <c r="E18" i="1"/>
  <c r="Y17" i="1"/>
  <c r="U17" i="1"/>
  <c r="Q17" i="1"/>
  <c r="M17" i="1"/>
  <c r="I17" i="1"/>
  <c r="E17" i="1"/>
  <c r="Y16" i="1"/>
  <c r="U16" i="1"/>
  <c r="Q16" i="1"/>
  <c r="M16" i="1"/>
  <c r="I16" i="1"/>
  <c r="E16" i="1"/>
  <c r="Y15" i="1"/>
  <c r="U15" i="1"/>
  <c r="Q15" i="1"/>
  <c r="M15" i="1"/>
  <c r="I15" i="1"/>
  <c r="E15" i="1"/>
  <c r="Y14" i="1"/>
  <c r="U14" i="1"/>
  <c r="Q14" i="1"/>
  <c r="M14" i="1"/>
  <c r="I14" i="1"/>
  <c r="E14" i="1"/>
  <c r="Y13" i="1"/>
  <c r="U13" i="1"/>
  <c r="Q13" i="1"/>
  <c r="M13" i="1"/>
  <c r="I13" i="1"/>
  <c r="E13" i="1"/>
  <c r="Y12" i="1"/>
  <c r="U12" i="1"/>
  <c r="Q12" i="1"/>
  <c r="M12" i="1"/>
  <c r="I12" i="1"/>
  <c r="E12" i="1"/>
  <c r="Y11" i="1"/>
  <c r="U11" i="1"/>
  <c r="Q11" i="1"/>
  <c r="M11" i="1"/>
  <c r="I11" i="1"/>
  <c r="E11" i="1"/>
  <c r="Y10" i="1"/>
  <c r="U10" i="1"/>
  <c r="Q10" i="1"/>
  <c r="M10" i="1"/>
  <c r="I10" i="1"/>
  <c r="E10" i="1"/>
  <c r="Z9" i="1"/>
  <c r="Y9" i="1"/>
  <c r="X9" i="1"/>
  <c r="W9" i="1"/>
  <c r="V9" i="1"/>
  <c r="U9" i="1"/>
  <c r="T9" i="1"/>
  <c r="S9" i="1"/>
  <c r="R9" i="1"/>
  <c r="P9" i="1"/>
  <c r="Q9" i="1" s="1"/>
  <c r="O9" i="1"/>
  <c r="N9" i="1"/>
  <c r="M9" i="1"/>
  <c r="L9" i="1"/>
  <c r="K9" i="1"/>
  <c r="J9" i="1"/>
  <c r="I9" i="1"/>
  <c r="H9" i="1"/>
  <c r="G9" i="1"/>
  <c r="F9" i="1"/>
  <c r="D9" i="1"/>
  <c r="E9" i="1" s="1"/>
  <c r="C9" i="1"/>
</calcChain>
</file>

<file path=xl/sharedStrings.xml><?xml version="1.0" encoding="utf-8"?>
<sst xmlns="http://schemas.openxmlformats.org/spreadsheetml/2006/main" count="86" uniqueCount="62">
  <si>
    <t>公 開 類</t>
  </si>
  <si>
    <t>年     報</t>
  </si>
  <si>
    <t>行政區別</t>
  </si>
  <si>
    <t>總    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</si>
  <si>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</si>
  <si>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</si>
  <si>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</si>
  <si>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</si>
  <si>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</si>
  <si>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</si>
  <si>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</si>
  <si>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</si>
  <si>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</si>
  <si>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</si>
  <si>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</si>
  <si>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</si>
  <si>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</si>
  <si>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</si>
  <si>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</si>
  <si>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</si>
  <si>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</si>
  <si>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</si>
  <si>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</si>
  <si>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</si>
  <si>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</si>
  <si>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</si>
  <si>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</si>
  <si>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</si>
  <si>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</si>
  <si>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</si>
  <si>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</si>
  <si>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</si>
  <si>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</si>
  <si>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填表</t>
  </si>
  <si>
    <t xml:space="preserve"> 資料來源：由本局作物生產科依據農業部農糧署「農情報告資源網」資料彙編。 </t>
  </si>
  <si>
    <t xml:space="preserve"> 填表說明：本表編製1份，並依統計法規定永久保存，資料透過網際網路上傳至「臺中市公務統計行政管理系統」。 </t>
  </si>
  <si>
    <t>次年6月底前填報</t>
  </si>
  <si>
    <t xml:space="preserve">                                                　　　　　　　</t>
  </si>
  <si>
    <t>臺中市蔬菜生產概況</t>
  </si>
  <si>
    <t>中華民國112年</t>
  </si>
  <si>
    <t>甘　　藍</t>
  </si>
  <si>
    <t>種植面積
或栽培量
(公頃)</t>
  </si>
  <si>
    <t xml:space="preserve"> </t>
  </si>
  <si>
    <t>收穫面積
或栽培量
(公頃)</t>
  </si>
  <si>
    <t>平均產量
(公斤/公頃)</t>
  </si>
  <si>
    <t>產    量</t>
  </si>
  <si>
    <t>審核</t>
  </si>
  <si>
    <t>芋</t>
  </si>
  <si>
    <t>業務主管人員</t>
  </si>
  <si>
    <t>主辦統計人員</t>
  </si>
  <si>
    <t>馬 鈴 薯</t>
  </si>
  <si>
    <t>竹　　筍</t>
  </si>
  <si>
    <t xml:space="preserve">機關首長   </t>
  </si>
  <si>
    <t>西　　瓜</t>
  </si>
  <si>
    <t xml:space="preserve">     </t>
  </si>
  <si>
    <t>蔥</t>
  </si>
  <si>
    <t>編製機關</t>
  </si>
  <si>
    <t>表　　號</t>
  </si>
  <si>
    <t>臺中市政府農業局</t>
  </si>
  <si>
    <t>20321 - 02 - 03 - 2</t>
  </si>
  <si>
    <t>單位： 產量－公斤</t>
  </si>
  <si>
    <t xml:space="preserve">    中華民國113年6月27 日編製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</si>
</sst>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#,##0;\-#,###;\-"/>
    <numFmt numFmtId="177" formatCode="[DBNum1][$-404]General"/>
  </numFmts>
  <fonts count="11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76" fontId="1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41" fontId="4" fillId="0" borderId="0" xfId="0" applyNumberFormat="1" applyFont="1" applyAlignment="1">
      <alignment horizontal="left"/>
    </xf>
    <xf numFmtId="41" fontId="4" fillId="0" borderId="0" xfId="0" applyNumberFormat="1" applyFont="1"/>
    <xf numFmtId="0" fontId="3" fillId="0" borderId="0" xfId="0" applyFont="1"/>
    <xf numFmtId="176" fontId="2" fillId="0" borderId="5" xfId="0" applyNumberFormat="1" applyFont="1" applyBorder="1"/>
    <xf numFmtId="0" fontId="4" fillId="0" borderId="6" xfId="0" applyFont="1" applyBorder="1"/>
    <xf numFmtId="176" fontId="5" fillId="0" borderId="2" xfId="0" applyNumberFormat="1" applyFont="1" applyBorder="1"/>
    <xf numFmtId="176" fontId="6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1" fontId="4" fillId="0" borderId="0" xfId="0" applyNumberFormat="1" applyFont="1" applyAlignment="1">
      <alignment wrapText="1"/>
    </xf>
    <xf numFmtId="176" fontId="2" fillId="0" borderId="0" xfId="0" applyNumberFormat="1" applyFont="1"/>
    <xf numFmtId="176" fontId="3" fillId="0" borderId="3" xfId="0" applyNumberFormat="1" applyFont="1" applyBorder="1"/>
    <xf numFmtId="177" fontId="6" fillId="0" borderId="0" xfId="0" applyNumberFormat="1" applyFont="1"/>
    <xf numFmtId="41" fontId="4" fillId="0" borderId="2" xfId="0" applyNumberFormat="1" applyFont="1" applyBorder="1" applyAlignment="1">
      <alignment horizontal="center"/>
    </xf>
    <xf numFmtId="176" fontId="2" fillId="0" borderId="3" xfId="0" applyNumberFormat="1" applyFont="1" applyBorder="1"/>
    <xf numFmtId="176" fontId="6" fillId="0" borderId="0" xfId="0" applyNumberFormat="1" applyFont="1"/>
    <xf numFmtId="0" fontId="7" fillId="0" borderId="3" xfId="0" applyFont="1" applyBorder="1" applyAlignment="1">
      <alignment vertical="center"/>
    </xf>
    <xf numFmtId="41" fontId="4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176" fontId="2" fillId="0" borderId="5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right"/>
    </xf>
    <xf numFmtId="43" fontId="2" fillId="0" borderId="5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2" fillId="0" borderId="6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1" fontId="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6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pane xSplit="1" topLeftCell="B1" activePane="topRight" state="frozen"/>
      <selection activeCell="A43" sqref="A43"/>
      <selection pane="topRight" activeCell="AB16" sqref="AB16"/>
    </sheetView>
  </sheetViews>
  <sheetFormatPr defaultColWidth="9.28515625" defaultRowHeight="15" x14ac:dyDescent="0.25"/>
  <cols>
    <col min="1" max="1" width="11.140625" customWidth="1"/>
    <col min="2" max="2" width="1.140625" customWidth="1"/>
    <col min="3" max="3" width="14.140625" customWidth="1"/>
    <col min="4" max="4" width="13.42578125" customWidth="1"/>
    <col min="5" max="5" width="14.140625" customWidth="1"/>
    <col min="6" max="6" width="16.140625" customWidth="1"/>
    <col min="7" max="7" width="14.140625" customWidth="1"/>
    <col min="8" max="8" width="13.28515625" customWidth="1"/>
    <col min="9" max="9" width="12.7109375" customWidth="1"/>
    <col min="10" max="10" width="15.85546875" customWidth="1"/>
    <col min="11" max="11" width="13.28515625" customWidth="1"/>
    <col min="12" max="12" width="14.140625" customWidth="1"/>
    <col min="13" max="13" width="13.42578125" customWidth="1"/>
    <col min="14" max="14" width="15.7109375" customWidth="1"/>
    <col min="15" max="15" width="14.140625" customWidth="1"/>
    <col min="16" max="16" width="15.42578125" customWidth="1"/>
    <col min="17" max="17" width="14.140625" customWidth="1"/>
    <col min="18" max="18" width="16.140625" customWidth="1"/>
    <col min="19" max="20" width="13.28515625" customWidth="1"/>
    <col min="21" max="21" width="13.140625" customWidth="1"/>
    <col min="22" max="22" width="15.140625" customWidth="1"/>
    <col min="23" max="24" width="13.42578125" customWidth="1"/>
    <col min="25" max="25" width="13.7109375" customWidth="1"/>
    <col min="26" max="26" width="14.42578125" customWidth="1"/>
    <col min="27" max="50" width="9.140625" customWidth="1"/>
  </cols>
  <sheetData>
    <row r="1" spans="1:50" ht="19.5" customHeight="1" x14ac:dyDescent="0.3">
      <c r="A1" s="1" t="s">
        <v>0</v>
      </c>
      <c r="B1" s="1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11"/>
      <c r="W1" s="18" t="s">
        <v>42</v>
      </c>
      <c r="X1" s="32" t="s">
        <v>56</v>
      </c>
      <c r="Y1" s="51" t="s">
        <v>58</v>
      </c>
      <c r="Z1" s="51"/>
      <c r="AA1" s="33"/>
      <c r="AB1" s="11"/>
      <c r="AC1" s="21"/>
      <c r="AD1" s="11"/>
      <c r="AE1" s="11"/>
      <c r="AF1" s="11"/>
      <c r="AG1" s="11"/>
      <c r="AH1" s="21"/>
      <c r="AI1" s="21"/>
      <c r="AJ1" s="21"/>
      <c r="AK1" s="21"/>
      <c r="AL1" s="21"/>
      <c r="AM1" s="21"/>
      <c r="AN1" s="21"/>
      <c r="AO1" s="21"/>
      <c r="AP1" s="21"/>
      <c r="AQ1" s="11"/>
      <c r="AR1" s="11"/>
      <c r="AS1" s="11"/>
      <c r="AT1" s="11"/>
      <c r="AU1" s="11"/>
      <c r="AV1" s="11"/>
      <c r="AW1" s="11"/>
      <c r="AX1" s="11"/>
    </row>
    <row r="2" spans="1:50" ht="19.5" customHeight="1" x14ac:dyDescent="0.3">
      <c r="A2" s="1" t="s">
        <v>1</v>
      </c>
      <c r="B2" s="13" t="s">
        <v>36</v>
      </c>
      <c r="C2" s="22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7" t="s">
        <v>42</v>
      </c>
      <c r="S2" s="29"/>
      <c r="T2" s="29"/>
      <c r="U2" s="29"/>
      <c r="V2" s="29"/>
      <c r="W2" s="31" t="s">
        <v>42</v>
      </c>
      <c r="X2" s="32" t="s">
        <v>57</v>
      </c>
      <c r="Y2" s="52" t="s">
        <v>59</v>
      </c>
      <c r="Z2" s="52"/>
      <c r="AA2" s="33"/>
      <c r="AB2" s="11"/>
      <c r="AC2" s="21"/>
      <c r="AD2" s="11"/>
      <c r="AE2" s="11"/>
      <c r="AF2" s="11"/>
      <c r="AG2" s="11"/>
      <c r="AH2" s="21"/>
      <c r="AI2" s="21"/>
      <c r="AJ2" s="21"/>
      <c r="AK2" s="21"/>
      <c r="AL2" s="21"/>
      <c r="AM2" s="21"/>
      <c r="AN2" s="21"/>
      <c r="AO2" s="21"/>
      <c r="AP2" s="21"/>
      <c r="AQ2" s="11"/>
      <c r="AR2" s="11"/>
      <c r="AS2" s="11"/>
      <c r="AT2" s="11"/>
      <c r="AU2" s="11"/>
      <c r="AV2" s="11"/>
      <c r="AW2" s="11"/>
      <c r="AX2" s="11"/>
    </row>
    <row r="3" spans="1:50" ht="25.5" customHeight="1" x14ac:dyDescent="0.4">
      <c r="A3" s="2"/>
      <c r="B3" s="14" t="s">
        <v>37</v>
      </c>
      <c r="C3" s="55" t="s">
        <v>38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11"/>
      <c r="AB3" s="11"/>
      <c r="AC3" s="21"/>
      <c r="AD3" s="11"/>
      <c r="AE3" s="11"/>
      <c r="AF3" s="11"/>
      <c r="AG3" s="11"/>
      <c r="AH3" s="21"/>
      <c r="AI3" s="21"/>
      <c r="AJ3" s="21"/>
      <c r="AK3" s="21"/>
      <c r="AL3" s="21"/>
      <c r="AM3" s="21"/>
      <c r="AN3" s="21"/>
      <c r="AO3" s="21"/>
      <c r="AP3" s="21"/>
      <c r="AQ3" s="11"/>
      <c r="AR3" s="11"/>
      <c r="AS3" s="11"/>
      <c r="AT3" s="11"/>
      <c r="AU3" s="11"/>
      <c r="AV3" s="11"/>
      <c r="AW3" s="11"/>
      <c r="AX3" s="11"/>
    </row>
    <row r="4" spans="1:50" ht="16.5" customHeight="1" x14ac:dyDescent="0.25">
      <c r="A4" s="3"/>
      <c r="B4" s="15"/>
      <c r="C4" s="23"/>
      <c r="D4" s="23"/>
      <c r="E4" s="26"/>
      <c r="F4" s="26"/>
      <c r="G4" s="23"/>
      <c r="H4" s="23"/>
      <c r="I4" s="26"/>
      <c r="J4" s="26"/>
      <c r="K4" s="23"/>
      <c r="L4" s="23"/>
      <c r="M4" s="26"/>
      <c r="N4" s="26"/>
      <c r="O4" s="26"/>
      <c r="P4" s="26"/>
      <c r="Q4" s="26"/>
      <c r="R4" s="26"/>
      <c r="S4" s="23"/>
      <c r="T4" s="23"/>
      <c r="U4" s="26"/>
      <c r="V4" s="30" t="s">
        <v>54</v>
      </c>
      <c r="W4" s="53" t="s">
        <v>42</v>
      </c>
      <c r="X4" s="53"/>
      <c r="Y4" s="53"/>
      <c r="Z4" s="53"/>
      <c r="AA4" s="11"/>
      <c r="AB4" s="11"/>
      <c r="AC4" s="21"/>
      <c r="AD4" s="11"/>
      <c r="AE4" s="11"/>
      <c r="AF4" s="11"/>
      <c r="AG4" s="11"/>
      <c r="AH4" s="21"/>
      <c r="AI4" s="21"/>
      <c r="AJ4" s="21"/>
      <c r="AK4" s="21"/>
      <c r="AL4" s="21"/>
      <c r="AM4" s="21"/>
      <c r="AN4" s="21"/>
      <c r="AO4" s="21"/>
      <c r="AP4" s="21"/>
      <c r="AQ4" s="11"/>
      <c r="AR4" s="11"/>
      <c r="AS4" s="11"/>
      <c r="AT4" s="11"/>
      <c r="AU4" s="11"/>
      <c r="AV4" s="11"/>
      <c r="AW4" s="11"/>
      <c r="AX4" s="11"/>
    </row>
    <row r="5" spans="1:50" ht="19.5" customHeight="1" x14ac:dyDescent="0.3">
      <c r="A5" s="4"/>
      <c r="B5" s="16"/>
      <c r="C5" s="56" t="s">
        <v>39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4" t="s">
        <v>60</v>
      </c>
      <c r="Z5" s="54"/>
      <c r="AA5" s="11"/>
      <c r="AB5" s="11"/>
      <c r="AC5" s="11"/>
      <c r="AD5" s="11"/>
      <c r="AE5" s="11"/>
      <c r="AF5" s="11"/>
      <c r="AG5" s="11"/>
      <c r="AH5" s="21"/>
      <c r="AI5" s="21"/>
      <c r="AJ5" s="21"/>
      <c r="AK5" s="21"/>
      <c r="AL5" s="21"/>
      <c r="AM5" s="21"/>
      <c r="AN5" s="21"/>
      <c r="AO5" s="21"/>
      <c r="AP5" s="21"/>
      <c r="AQ5" s="11"/>
      <c r="AR5" s="11"/>
      <c r="AS5" s="11"/>
      <c r="AT5" s="11"/>
      <c r="AU5" s="11"/>
      <c r="AV5" s="11"/>
      <c r="AW5" s="11"/>
      <c r="AX5" s="11"/>
    </row>
    <row r="6" spans="1:50" ht="19.5" customHeight="1" x14ac:dyDescent="0.3">
      <c r="A6" s="46" t="s">
        <v>2</v>
      </c>
      <c r="B6" s="47"/>
      <c r="C6" s="48" t="s">
        <v>40</v>
      </c>
      <c r="D6" s="48"/>
      <c r="E6" s="48"/>
      <c r="F6" s="48"/>
      <c r="G6" s="48" t="s">
        <v>47</v>
      </c>
      <c r="H6" s="48"/>
      <c r="I6" s="48"/>
      <c r="J6" s="48"/>
      <c r="K6" s="48" t="s">
        <v>50</v>
      </c>
      <c r="L6" s="48"/>
      <c r="M6" s="48"/>
      <c r="N6" s="48"/>
      <c r="O6" s="48" t="s">
        <v>51</v>
      </c>
      <c r="P6" s="48"/>
      <c r="Q6" s="48"/>
      <c r="R6" s="48"/>
      <c r="S6" s="48" t="s">
        <v>53</v>
      </c>
      <c r="T6" s="48"/>
      <c r="U6" s="48"/>
      <c r="V6" s="48"/>
      <c r="W6" s="48" t="s">
        <v>55</v>
      </c>
      <c r="X6" s="48"/>
      <c r="Y6" s="48"/>
      <c r="Z6" s="48"/>
      <c r="AA6" s="34"/>
      <c r="AB6" s="35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11"/>
      <c r="AR6" s="11"/>
      <c r="AS6" s="11"/>
      <c r="AT6" s="11"/>
      <c r="AU6" s="11"/>
      <c r="AV6" s="11"/>
      <c r="AW6" s="11"/>
      <c r="AX6" s="11"/>
    </row>
    <row r="7" spans="1:50" ht="31.5" customHeight="1" x14ac:dyDescent="0.25">
      <c r="A7" s="46"/>
      <c r="B7" s="47"/>
      <c r="C7" s="43" t="s">
        <v>41</v>
      </c>
      <c r="D7" s="43" t="s">
        <v>43</v>
      </c>
      <c r="E7" s="43" t="s">
        <v>44</v>
      </c>
      <c r="F7" s="44" t="s">
        <v>45</v>
      </c>
      <c r="G7" s="43" t="s">
        <v>41</v>
      </c>
      <c r="H7" s="43" t="s">
        <v>43</v>
      </c>
      <c r="I7" s="43" t="s">
        <v>44</v>
      </c>
      <c r="J7" s="44" t="s">
        <v>45</v>
      </c>
      <c r="K7" s="43" t="s">
        <v>41</v>
      </c>
      <c r="L7" s="43" t="s">
        <v>43</v>
      </c>
      <c r="M7" s="43" t="s">
        <v>44</v>
      </c>
      <c r="N7" s="44" t="s">
        <v>45</v>
      </c>
      <c r="O7" s="43" t="s">
        <v>41</v>
      </c>
      <c r="P7" s="43" t="s">
        <v>43</v>
      </c>
      <c r="Q7" s="43" t="s">
        <v>44</v>
      </c>
      <c r="R7" s="44" t="s">
        <v>45</v>
      </c>
      <c r="S7" s="43" t="s">
        <v>41</v>
      </c>
      <c r="T7" s="43" t="s">
        <v>43</v>
      </c>
      <c r="U7" s="43" t="s">
        <v>44</v>
      </c>
      <c r="V7" s="44" t="s">
        <v>45</v>
      </c>
      <c r="W7" s="43" t="s">
        <v>41</v>
      </c>
      <c r="X7" s="43" t="s">
        <v>43</v>
      </c>
      <c r="Y7" s="43" t="s">
        <v>44</v>
      </c>
      <c r="Z7" s="45" t="s">
        <v>45</v>
      </c>
      <c r="AA7" s="35"/>
      <c r="AB7" s="35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11"/>
      <c r="AR7" s="11"/>
      <c r="AS7" s="11"/>
      <c r="AT7" s="11"/>
      <c r="AU7" s="11"/>
      <c r="AV7" s="11"/>
      <c r="AW7" s="11"/>
      <c r="AX7" s="11"/>
    </row>
    <row r="8" spans="1:50" ht="31.5" customHeight="1" x14ac:dyDescent="0.25">
      <c r="A8" s="46"/>
      <c r="B8" s="47"/>
      <c r="C8" s="43"/>
      <c r="D8" s="43"/>
      <c r="E8" s="43"/>
      <c r="F8" s="44"/>
      <c r="G8" s="43"/>
      <c r="H8" s="43"/>
      <c r="I8" s="43"/>
      <c r="J8" s="44"/>
      <c r="K8" s="43"/>
      <c r="L8" s="43"/>
      <c r="M8" s="43"/>
      <c r="N8" s="44"/>
      <c r="O8" s="43"/>
      <c r="P8" s="43"/>
      <c r="Q8" s="43"/>
      <c r="R8" s="44"/>
      <c r="S8" s="43"/>
      <c r="T8" s="43"/>
      <c r="U8" s="43"/>
      <c r="V8" s="44"/>
      <c r="W8" s="43"/>
      <c r="X8" s="43"/>
      <c r="Y8" s="43"/>
      <c r="Z8" s="45"/>
      <c r="AA8" s="35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11"/>
      <c r="AR8" s="11"/>
      <c r="AS8" s="11"/>
      <c r="AT8" s="11"/>
      <c r="AU8" s="11"/>
      <c r="AV8" s="11"/>
      <c r="AW8" s="11"/>
      <c r="AX8" s="11"/>
    </row>
    <row r="9" spans="1:50" ht="24" customHeight="1" x14ac:dyDescent="0.3">
      <c r="A9" s="49" t="s">
        <v>3</v>
      </c>
      <c r="B9" s="50"/>
      <c r="C9" s="57">
        <f>SUM(C10:C38)</f>
        <v>635.19999999999993</v>
      </c>
      <c r="D9" s="58">
        <f>SUM(D10:D38)</f>
        <v>635.19999999999993</v>
      </c>
      <c r="E9" s="58">
        <f>IF(D9&lt;&gt;0, F9/D9, 0)</f>
        <v>60377.242600755671</v>
      </c>
      <c r="F9" s="58">
        <f>SUM(F10:F38)</f>
        <v>38351624.5</v>
      </c>
      <c r="G9" s="58">
        <f>SUM(G10:G38)</f>
        <v>773.83999999999992</v>
      </c>
      <c r="H9" s="58">
        <f>SUM(H10:H38)</f>
        <v>773.83999999999992</v>
      </c>
      <c r="I9" s="58">
        <f>IF(H9&lt;&gt;0, J9/H9, 0)</f>
        <v>15357.982141011064</v>
      </c>
      <c r="J9" s="58">
        <f>SUM(J10:J38)</f>
        <v>11884620.9</v>
      </c>
      <c r="K9" s="58">
        <f>SUM(K10:K38)</f>
        <v>516.24</v>
      </c>
      <c r="L9" s="58">
        <f>SUM(L10:L38)</f>
        <v>516.24</v>
      </c>
      <c r="M9" s="58">
        <f>IF(L9&lt;&gt;0, N9/L9, 0)</f>
        <v>28124.438245777157</v>
      </c>
      <c r="N9" s="58">
        <f>SUM(N10:N38)</f>
        <v>14518960</v>
      </c>
      <c r="O9" s="58">
        <f>SUM(O10:O38)</f>
        <v>1228.23</v>
      </c>
      <c r="P9" s="58">
        <f>SUM(P10:P38)</f>
        <v>1227.6299999999999</v>
      </c>
      <c r="Q9" s="58">
        <f>IF(P9&lt;&gt;0, R9/P9, 0)</f>
        <v>9296.5945765417928</v>
      </c>
      <c r="R9" s="58">
        <f>SUM(R10:R38)</f>
        <v>11412778.4</v>
      </c>
      <c r="S9" s="58">
        <f>SUM(S10:S38)</f>
        <v>202.17000000000002</v>
      </c>
      <c r="T9" s="58">
        <f>SUM(T10:T38)</f>
        <v>202.17000000000002</v>
      </c>
      <c r="U9" s="58">
        <f>IF(T9&lt;&gt;0, V9/T9, 0)</f>
        <v>19458.994410644504</v>
      </c>
      <c r="V9" s="58">
        <f>SUM(V10:V38)</f>
        <v>3934024.9</v>
      </c>
      <c r="W9" s="58">
        <f>SUM(W10:W38)</f>
        <v>107.74</v>
      </c>
      <c r="X9" s="58">
        <f>SUM(X10:X38)</f>
        <v>107.74</v>
      </c>
      <c r="Y9" s="58">
        <f>IF(X9&lt;&gt;0, Z9/X9, 0)</f>
        <v>18935.911453499168</v>
      </c>
      <c r="Z9" s="58">
        <f>SUM(Z10:Z38)</f>
        <v>2040155.1</v>
      </c>
      <c r="AA9" s="36"/>
      <c r="AB9" s="36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11"/>
      <c r="AR9" s="11"/>
      <c r="AS9" s="11"/>
      <c r="AT9" s="11"/>
      <c r="AU9" s="11"/>
      <c r="AV9" s="11"/>
      <c r="AW9" s="11"/>
      <c r="AX9" s="11"/>
    </row>
    <row r="10" spans="1:50" ht="24" customHeight="1" x14ac:dyDescent="0.25">
      <c r="A10" s="5" t="s">
        <v>4</v>
      </c>
      <c r="B10" s="17"/>
      <c r="C10" s="37">
        <v>0.17</v>
      </c>
      <c r="D10" s="38">
        <v>0.17</v>
      </c>
      <c r="E10" s="59">
        <f t="shared" ref="E10:E38" si="0">IF(ISERROR(F10/D10), "--", F10/D10)</f>
        <v>51941.176470588231</v>
      </c>
      <c r="F10" s="38">
        <v>8830</v>
      </c>
      <c r="G10" s="38">
        <v>10.41</v>
      </c>
      <c r="H10" s="38">
        <v>10.41</v>
      </c>
      <c r="I10" s="59">
        <f t="shared" ref="I10:I38" si="1">IF(ISERROR(J10/H10), "--", J10/H10)</f>
        <v>17000</v>
      </c>
      <c r="J10" s="38">
        <v>176970</v>
      </c>
      <c r="K10" s="38">
        <v>41.45</v>
      </c>
      <c r="L10" s="38">
        <v>41.45</v>
      </c>
      <c r="M10" s="59">
        <f t="shared" ref="M10:M38" si="2">IF(ISERROR(N10/L10), "--", N10/L10)</f>
        <v>23000</v>
      </c>
      <c r="N10" s="38">
        <v>953350</v>
      </c>
      <c r="O10" s="38">
        <v>54.15</v>
      </c>
      <c r="P10" s="38">
        <v>54.15</v>
      </c>
      <c r="Q10" s="59">
        <f t="shared" ref="Q10:Q38" si="3">IF(ISERROR(R10/P10), "--", R10/P10)</f>
        <v>8000</v>
      </c>
      <c r="R10" s="38">
        <v>433200</v>
      </c>
      <c r="S10" s="38">
        <v>0.2</v>
      </c>
      <c r="T10" s="38">
        <v>0.2</v>
      </c>
      <c r="U10" s="59">
        <f t="shared" ref="U10:U38" si="4">IF(ISERROR(V10/T10), "--", V10/T10)</f>
        <v>22000</v>
      </c>
      <c r="V10" s="38">
        <v>4400</v>
      </c>
      <c r="W10" s="38">
        <v>15.09</v>
      </c>
      <c r="X10" s="38">
        <v>15.09</v>
      </c>
      <c r="Y10" s="59">
        <f t="shared" ref="Y10:Y38" si="5">IF(ISERROR(Z10/X10), "--", Z10/X10)</f>
        <v>20320.079522862823</v>
      </c>
      <c r="Z10" s="38">
        <v>306630</v>
      </c>
      <c r="AA10" s="36"/>
      <c r="AB10" s="36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11"/>
      <c r="AR10" s="11"/>
      <c r="AS10" s="11"/>
      <c r="AT10" s="11"/>
      <c r="AU10" s="11"/>
      <c r="AV10" s="11"/>
      <c r="AW10" s="11"/>
      <c r="AX10" s="11"/>
    </row>
    <row r="11" spans="1:50" ht="24" customHeight="1" x14ac:dyDescent="0.25">
      <c r="A11" s="6" t="s">
        <v>5</v>
      </c>
      <c r="B11" s="17"/>
      <c r="C11" s="37">
        <v>0.98</v>
      </c>
      <c r="D11" s="38">
        <v>0.98</v>
      </c>
      <c r="E11" s="59">
        <f t="shared" si="0"/>
        <v>45593.36734693878</v>
      </c>
      <c r="F11" s="38">
        <v>44681.5</v>
      </c>
      <c r="G11" s="59">
        <v>0</v>
      </c>
      <c r="H11" s="59">
        <v>0</v>
      </c>
      <c r="I11" s="59" t="str">
        <f t="shared" si="1"/>
        <v>--</v>
      </c>
      <c r="J11" s="59">
        <v>0</v>
      </c>
      <c r="K11" s="59">
        <v>0</v>
      </c>
      <c r="L11" s="59">
        <v>0</v>
      </c>
      <c r="M11" s="59" t="str">
        <f t="shared" si="2"/>
        <v>--</v>
      </c>
      <c r="N11" s="59">
        <v>0</v>
      </c>
      <c r="O11" s="38">
        <v>46.26</v>
      </c>
      <c r="P11" s="38">
        <v>46.26</v>
      </c>
      <c r="Q11" s="59">
        <f t="shared" si="3"/>
        <v>9100</v>
      </c>
      <c r="R11" s="38">
        <v>420966</v>
      </c>
      <c r="S11" s="38">
        <v>6</v>
      </c>
      <c r="T11" s="38">
        <v>6</v>
      </c>
      <c r="U11" s="59">
        <f t="shared" si="4"/>
        <v>24790</v>
      </c>
      <c r="V11" s="38">
        <v>148740</v>
      </c>
      <c r="W11" s="59">
        <v>0</v>
      </c>
      <c r="X11" s="59">
        <v>0</v>
      </c>
      <c r="Y11" s="59" t="str">
        <f t="shared" si="5"/>
        <v>--</v>
      </c>
      <c r="Z11" s="59">
        <v>0</v>
      </c>
      <c r="AA11" s="36"/>
      <c r="AB11" s="36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11"/>
      <c r="AR11" s="11"/>
      <c r="AS11" s="11"/>
      <c r="AT11" s="11"/>
      <c r="AU11" s="11"/>
      <c r="AV11" s="11"/>
      <c r="AW11" s="11"/>
      <c r="AX11" s="11"/>
    </row>
    <row r="12" spans="1:50" ht="24" customHeight="1" x14ac:dyDescent="0.25">
      <c r="A12" s="6" t="s">
        <v>6</v>
      </c>
      <c r="B12" s="17"/>
      <c r="C12" s="37">
        <v>8.89</v>
      </c>
      <c r="D12" s="38">
        <v>8.89</v>
      </c>
      <c r="E12" s="59">
        <f t="shared" si="0"/>
        <v>41694.488188976378</v>
      </c>
      <c r="F12" s="38">
        <v>370664</v>
      </c>
      <c r="G12" s="38">
        <v>327.77</v>
      </c>
      <c r="H12" s="38">
        <v>327.77</v>
      </c>
      <c r="I12" s="59">
        <f t="shared" si="1"/>
        <v>13420.000000000002</v>
      </c>
      <c r="J12" s="38">
        <v>4398673.4000000004</v>
      </c>
      <c r="K12" s="59">
        <v>0</v>
      </c>
      <c r="L12" s="59">
        <v>0</v>
      </c>
      <c r="M12" s="59" t="str">
        <f t="shared" si="2"/>
        <v>--</v>
      </c>
      <c r="N12" s="59">
        <v>0</v>
      </c>
      <c r="O12" s="59">
        <v>0</v>
      </c>
      <c r="P12" s="59">
        <v>0</v>
      </c>
      <c r="Q12" s="59" t="str">
        <f t="shared" si="3"/>
        <v>--</v>
      </c>
      <c r="R12" s="59">
        <v>0</v>
      </c>
      <c r="S12" s="38">
        <v>29.13</v>
      </c>
      <c r="T12" s="38">
        <v>29.13</v>
      </c>
      <c r="U12" s="59">
        <f t="shared" si="4"/>
        <v>22569.344318571919</v>
      </c>
      <c r="V12" s="38">
        <v>657445</v>
      </c>
      <c r="W12" s="38">
        <v>38</v>
      </c>
      <c r="X12" s="38">
        <v>38</v>
      </c>
      <c r="Y12" s="59">
        <f t="shared" si="5"/>
        <v>18978.894736842107</v>
      </c>
      <c r="Z12" s="38">
        <v>721198</v>
      </c>
      <c r="AA12" s="36"/>
      <c r="AB12" s="36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11"/>
      <c r="AR12" s="11"/>
      <c r="AS12" s="11"/>
      <c r="AT12" s="11"/>
      <c r="AU12" s="11"/>
      <c r="AV12" s="11"/>
      <c r="AW12" s="11"/>
      <c r="AX12" s="11"/>
    </row>
    <row r="13" spans="1:50" ht="24" customHeight="1" x14ac:dyDescent="0.25">
      <c r="A13" s="6" t="s">
        <v>7</v>
      </c>
      <c r="B13" s="17"/>
      <c r="C13" s="37">
        <v>13.83</v>
      </c>
      <c r="D13" s="38">
        <v>13.83</v>
      </c>
      <c r="E13" s="59">
        <f t="shared" si="0"/>
        <v>41309.761388286337</v>
      </c>
      <c r="F13" s="38">
        <v>571314</v>
      </c>
      <c r="G13" s="38">
        <v>47.25</v>
      </c>
      <c r="H13" s="38">
        <v>47.25</v>
      </c>
      <c r="I13" s="59">
        <f t="shared" si="1"/>
        <v>17550</v>
      </c>
      <c r="J13" s="38">
        <v>829237.5</v>
      </c>
      <c r="K13" s="38">
        <v>0.4</v>
      </c>
      <c r="L13" s="38">
        <v>0.4</v>
      </c>
      <c r="M13" s="59">
        <f t="shared" si="2"/>
        <v>27050</v>
      </c>
      <c r="N13" s="38">
        <v>10820</v>
      </c>
      <c r="O13" s="38">
        <v>2.4700000000000002</v>
      </c>
      <c r="P13" s="38">
        <v>2.4700000000000002</v>
      </c>
      <c r="Q13" s="59">
        <f t="shared" si="3"/>
        <v>8400</v>
      </c>
      <c r="R13" s="38">
        <v>20748</v>
      </c>
      <c r="S13" s="38">
        <v>63.38</v>
      </c>
      <c r="T13" s="38">
        <v>63.38</v>
      </c>
      <c r="U13" s="59">
        <f t="shared" si="4"/>
        <v>18174.976333228147</v>
      </c>
      <c r="V13" s="38">
        <v>1151930</v>
      </c>
      <c r="W13" s="38">
        <v>12</v>
      </c>
      <c r="X13" s="38">
        <v>12</v>
      </c>
      <c r="Y13" s="59">
        <f t="shared" si="5"/>
        <v>15015</v>
      </c>
      <c r="Z13" s="38">
        <v>180180</v>
      </c>
      <c r="AA13" s="36"/>
      <c r="AB13" s="36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11"/>
      <c r="AR13" s="11"/>
      <c r="AS13" s="11"/>
      <c r="AT13" s="11"/>
      <c r="AU13" s="11"/>
      <c r="AV13" s="11"/>
      <c r="AW13" s="11"/>
      <c r="AX13" s="11"/>
    </row>
    <row r="14" spans="1:50" ht="24" customHeight="1" x14ac:dyDescent="0.25">
      <c r="A14" s="6" t="s">
        <v>8</v>
      </c>
      <c r="B14" s="17"/>
      <c r="C14" s="60">
        <v>0</v>
      </c>
      <c r="D14" s="59">
        <v>0</v>
      </c>
      <c r="E14" s="59" t="str">
        <f t="shared" si="0"/>
        <v>--</v>
      </c>
      <c r="F14" s="59">
        <v>0</v>
      </c>
      <c r="G14" s="38">
        <v>3</v>
      </c>
      <c r="H14" s="38">
        <v>3</v>
      </c>
      <c r="I14" s="59">
        <f t="shared" si="1"/>
        <v>16560</v>
      </c>
      <c r="J14" s="38">
        <v>49680</v>
      </c>
      <c r="K14" s="59">
        <v>0</v>
      </c>
      <c r="L14" s="59">
        <v>0</v>
      </c>
      <c r="M14" s="59" t="str">
        <f t="shared" si="2"/>
        <v>--</v>
      </c>
      <c r="N14" s="59">
        <v>0</v>
      </c>
      <c r="O14" s="38">
        <v>33.64</v>
      </c>
      <c r="P14" s="38">
        <v>33.64</v>
      </c>
      <c r="Q14" s="59">
        <f t="shared" si="3"/>
        <v>9150</v>
      </c>
      <c r="R14" s="38">
        <v>307806</v>
      </c>
      <c r="S14" s="38">
        <v>0.01</v>
      </c>
      <c r="T14" s="38">
        <v>0.01</v>
      </c>
      <c r="U14" s="59">
        <f t="shared" si="4"/>
        <v>19700</v>
      </c>
      <c r="V14" s="38">
        <v>197</v>
      </c>
      <c r="W14" s="59">
        <v>0</v>
      </c>
      <c r="X14" s="59">
        <v>0</v>
      </c>
      <c r="Y14" s="59" t="str">
        <f t="shared" si="5"/>
        <v>--</v>
      </c>
      <c r="Z14" s="59">
        <v>0</v>
      </c>
      <c r="AA14" s="36"/>
      <c r="AB14" s="36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 ht="24" customHeight="1" x14ac:dyDescent="0.25">
      <c r="A15" s="6" t="s">
        <v>9</v>
      </c>
      <c r="B15" s="17"/>
      <c r="C15" s="60">
        <v>0</v>
      </c>
      <c r="D15" s="59">
        <v>0</v>
      </c>
      <c r="E15" s="59" t="str">
        <f t="shared" si="0"/>
        <v>--</v>
      </c>
      <c r="F15" s="59">
        <v>0</v>
      </c>
      <c r="G15" s="38">
        <v>0.91</v>
      </c>
      <c r="H15" s="38">
        <v>0.91</v>
      </c>
      <c r="I15" s="59">
        <f t="shared" si="1"/>
        <v>18600</v>
      </c>
      <c r="J15" s="38">
        <v>16926</v>
      </c>
      <c r="K15" s="59">
        <v>0</v>
      </c>
      <c r="L15" s="59">
        <v>0</v>
      </c>
      <c r="M15" s="59" t="str">
        <f t="shared" si="2"/>
        <v>--</v>
      </c>
      <c r="N15" s="59">
        <v>0</v>
      </c>
      <c r="O15" s="59">
        <v>0</v>
      </c>
      <c r="P15" s="59">
        <v>0</v>
      </c>
      <c r="Q15" s="59" t="str">
        <f t="shared" si="3"/>
        <v>--</v>
      </c>
      <c r="R15" s="59">
        <v>0</v>
      </c>
      <c r="S15" s="59">
        <v>0</v>
      </c>
      <c r="T15" s="59">
        <v>0</v>
      </c>
      <c r="U15" s="59" t="str">
        <f t="shared" si="4"/>
        <v>--</v>
      </c>
      <c r="V15" s="59">
        <v>0</v>
      </c>
      <c r="W15" s="59">
        <v>0</v>
      </c>
      <c r="X15" s="59">
        <v>0</v>
      </c>
      <c r="Y15" s="59" t="str">
        <f t="shared" si="5"/>
        <v>--</v>
      </c>
      <c r="Z15" s="59">
        <v>0</v>
      </c>
      <c r="AA15" s="36"/>
      <c r="AB15" s="36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1:50" ht="24" customHeight="1" x14ac:dyDescent="0.25">
      <c r="A16" s="6" t="s">
        <v>10</v>
      </c>
      <c r="B16" s="17"/>
      <c r="C16" s="37">
        <v>26.75</v>
      </c>
      <c r="D16" s="38">
        <v>26.75</v>
      </c>
      <c r="E16" s="59">
        <f t="shared" si="0"/>
        <v>43907.663551401871</v>
      </c>
      <c r="F16" s="38">
        <v>1174530</v>
      </c>
      <c r="G16" s="38">
        <v>60.85</v>
      </c>
      <c r="H16" s="38">
        <v>60.85</v>
      </c>
      <c r="I16" s="59">
        <f t="shared" si="1"/>
        <v>18000</v>
      </c>
      <c r="J16" s="38">
        <v>1095300</v>
      </c>
      <c r="K16" s="38">
        <v>93.62</v>
      </c>
      <c r="L16" s="38">
        <v>93.62</v>
      </c>
      <c r="M16" s="59">
        <f t="shared" si="2"/>
        <v>26000</v>
      </c>
      <c r="N16" s="38">
        <v>2434120</v>
      </c>
      <c r="O16" s="38">
        <v>11.9</v>
      </c>
      <c r="P16" s="38">
        <v>11.9</v>
      </c>
      <c r="Q16" s="59">
        <f t="shared" si="3"/>
        <v>8200</v>
      </c>
      <c r="R16" s="38">
        <v>97580</v>
      </c>
      <c r="S16" s="59">
        <v>0</v>
      </c>
      <c r="T16" s="59">
        <v>0</v>
      </c>
      <c r="U16" s="59" t="str">
        <f t="shared" si="4"/>
        <v>--</v>
      </c>
      <c r="V16" s="59">
        <v>0</v>
      </c>
      <c r="W16" s="38">
        <v>0.25</v>
      </c>
      <c r="X16" s="38">
        <v>0.25</v>
      </c>
      <c r="Y16" s="59">
        <f t="shared" si="5"/>
        <v>17000</v>
      </c>
      <c r="Z16" s="38">
        <v>4250</v>
      </c>
      <c r="AA16" s="36"/>
      <c r="AB16" s="36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ht="24" customHeight="1" x14ac:dyDescent="0.25">
      <c r="A17" s="6" t="s">
        <v>11</v>
      </c>
      <c r="B17" s="17"/>
      <c r="C17" s="37">
        <v>2.11</v>
      </c>
      <c r="D17" s="38">
        <v>2.11</v>
      </c>
      <c r="E17" s="59">
        <f t="shared" si="0"/>
        <v>42738.388625592423</v>
      </c>
      <c r="F17" s="38">
        <v>90178</v>
      </c>
      <c r="G17" s="38">
        <v>4.0599999999999996</v>
      </c>
      <c r="H17" s="38">
        <v>4.0599999999999996</v>
      </c>
      <c r="I17" s="59">
        <f t="shared" si="1"/>
        <v>18900</v>
      </c>
      <c r="J17" s="38">
        <v>76734</v>
      </c>
      <c r="K17" s="38">
        <v>211.13</v>
      </c>
      <c r="L17" s="38">
        <v>211.13</v>
      </c>
      <c r="M17" s="59">
        <f t="shared" si="2"/>
        <v>31300</v>
      </c>
      <c r="N17" s="38">
        <v>6608369</v>
      </c>
      <c r="O17" s="38">
        <v>1.4</v>
      </c>
      <c r="P17" s="38">
        <v>1.4</v>
      </c>
      <c r="Q17" s="59">
        <f t="shared" si="3"/>
        <v>9400</v>
      </c>
      <c r="R17" s="38">
        <v>13160</v>
      </c>
      <c r="S17" s="38">
        <v>0.86</v>
      </c>
      <c r="T17" s="38">
        <v>0.86</v>
      </c>
      <c r="U17" s="59">
        <f t="shared" si="4"/>
        <v>19300</v>
      </c>
      <c r="V17" s="38">
        <v>16598</v>
      </c>
      <c r="W17" s="59">
        <v>0</v>
      </c>
      <c r="X17" s="59">
        <v>0</v>
      </c>
      <c r="Y17" s="59" t="str">
        <f t="shared" si="5"/>
        <v>--</v>
      </c>
      <c r="Z17" s="59">
        <v>0</v>
      </c>
      <c r="AA17" s="36"/>
      <c r="AB17" s="36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:50" ht="24" customHeight="1" x14ac:dyDescent="0.25">
      <c r="A18" s="6" t="s">
        <v>12</v>
      </c>
      <c r="B18" s="18"/>
      <c r="C18" s="37">
        <v>0.55000000000000004</v>
      </c>
      <c r="D18" s="38">
        <v>0.55000000000000004</v>
      </c>
      <c r="E18" s="59">
        <f t="shared" si="0"/>
        <v>45272.727272727272</v>
      </c>
      <c r="F18" s="38">
        <v>24900</v>
      </c>
      <c r="G18" s="38">
        <v>0.12</v>
      </c>
      <c r="H18" s="38">
        <v>0.12</v>
      </c>
      <c r="I18" s="59">
        <f t="shared" si="1"/>
        <v>17433.333333333336</v>
      </c>
      <c r="J18" s="38">
        <v>2092</v>
      </c>
      <c r="K18" s="38">
        <v>140.31</v>
      </c>
      <c r="L18" s="38">
        <v>140.31</v>
      </c>
      <c r="M18" s="59">
        <f t="shared" si="2"/>
        <v>26500</v>
      </c>
      <c r="N18" s="38">
        <v>3718215</v>
      </c>
      <c r="O18" s="38">
        <v>274.51</v>
      </c>
      <c r="P18" s="38">
        <v>274.51</v>
      </c>
      <c r="Q18" s="59">
        <f t="shared" si="3"/>
        <v>8500</v>
      </c>
      <c r="R18" s="38">
        <v>2333335</v>
      </c>
      <c r="S18" s="38">
        <v>1</v>
      </c>
      <c r="T18" s="38">
        <v>1</v>
      </c>
      <c r="U18" s="59">
        <f t="shared" si="4"/>
        <v>18314</v>
      </c>
      <c r="V18" s="38">
        <v>18314</v>
      </c>
      <c r="W18" s="38">
        <v>0.02</v>
      </c>
      <c r="X18" s="38">
        <v>0.02</v>
      </c>
      <c r="Y18" s="59">
        <f t="shared" si="5"/>
        <v>20100</v>
      </c>
      <c r="Z18" s="38">
        <v>402</v>
      </c>
      <c r="AA18" s="36"/>
      <c r="AB18" s="36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ht="24" customHeight="1" x14ac:dyDescent="0.25">
      <c r="A19" s="6" t="s">
        <v>13</v>
      </c>
      <c r="B19" s="17"/>
      <c r="C19" s="37">
        <v>10.61</v>
      </c>
      <c r="D19" s="38">
        <v>10.61</v>
      </c>
      <c r="E19" s="59">
        <f t="shared" si="0"/>
        <v>47927.23845428841</v>
      </c>
      <c r="F19" s="38">
        <v>508508</v>
      </c>
      <c r="G19" s="38">
        <v>0.34</v>
      </c>
      <c r="H19" s="38">
        <v>0.34</v>
      </c>
      <c r="I19" s="59">
        <f t="shared" si="1"/>
        <v>19300</v>
      </c>
      <c r="J19" s="38">
        <v>6562</v>
      </c>
      <c r="K19" s="38">
        <v>13.53</v>
      </c>
      <c r="L19" s="38">
        <v>13.53</v>
      </c>
      <c r="M19" s="59">
        <f t="shared" si="2"/>
        <v>27039.985218033999</v>
      </c>
      <c r="N19" s="38">
        <v>365851</v>
      </c>
      <c r="O19" s="38">
        <v>1.59</v>
      </c>
      <c r="P19" s="38">
        <v>1.59</v>
      </c>
      <c r="Q19" s="59">
        <f t="shared" si="3"/>
        <v>8350.3144654088046</v>
      </c>
      <c r="R19" s="38">
        <v>13277</v>
      </c>
      <c r="S19" s="38">
        <v>3.12</v>
      </c>
      <c r="T19" s="38">
        <v>3.12</v>
      </c>
      <c r="U19" s="59">
        <f t="shared" si="4"/>
        <v>20959.935897435898</v>
      </c>
      <c r="V19" s="38">
        <v>65395</v>
      </c>
      <c r="W19" s="38">
        <v>0.45</v>
      </c>
      <c r="X19" s="38">
        <v>0.45</v>
      </c>
      <c r="Y19" s="59">
        <f t="shared" si="5"/>
        <v>17617.333333333332</v>
      </c>
      <c r="Z19" s="38">
        <v>7927.8</v>
      </c>
      <c r="AA19" s="36"/>
      <c r="AB19" s="36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 ht="24" customHeight="1" x14ac:dyDescent="0.25">
      <c r="A20" s="6" t="s">
        <v>14</v>
      </c>
      <c r="B20" s="17"/>
      <c r="C20" s="37">
        <v>11.19</v>
      </c>
      <c r="D20" s="38">
        <v>11.19</v>
      </c>
      <c r="E20" s="59">
        <f t="shared" si="0"/>
        <v>41733.333333333336</v>
      </c>
      <c r="F20" s="38">
        <v>466996</v>
      </c>
      <c r="G20" s="59">
        <v>0</v>
      </c>
      <c r="H20" s="59">
        <v>0</v>
      </c>
      <c r="I20" s="59" t="str">
        <f t="shared" si="1"/>
        <v>--</v>
      </c>
      <c r="J20" s="59">
        <v>0</v>
      </c>
      <c r="K20" s="59">
        <v>0</v>
      </c>
      <c r="L20" s="59">
        <v>0</v>
      </c>
      <c r="M20" s="59" t="str">
        <f t="shared" si="2"/>
        <v>--</v>
      </c>
      <c r="N20" s="59">
        <v>0</v>
      </c>
      <c r="O20" s="38">
        <v>55.95</v>
      </c>
      <c r="P20" s="38">
        <v>55.95</v>
      </c>
      <c r="Q20" s="59">
        <f t="shared" si="3"/>
        <v>7950</v>
      </c>
      <c r="R20" s="38">
        <v>444802.5</v>
      </c>
      <c r="S20" s="59">
        <v>0</v>
      </c>
      <c r="T20" s="59">
        <v>0</v>
      </c>
      <c r="U20" s="59" t="str">
        <f t="shared" si="4"/>
        <v>--</v>
      </c>
      <c r="V20" s="59">
        <v>0</v>
      </c>
      <c r="W20" s="38">
        <v>0.09</v>
      </c>
      <c r="X20" s="38">
        <v>0.09</v>
      </c>
      <c r="Y20" s="59">
        <f t="shared" si="5"/>
        <v>19183.333333333336</v>
      </c>
      <c r="Z20" s="38">
        <v>1726.5</v>
      </c>
      <c r="AA20" s="36"/>
      <c r="AB20" s="36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ht="24" customHeight="1" x14ac:dyDescent="0.25">
      <c r="A21" s="6" t="s">
        <v>15</v>
      </c>
      <c r="B21" s="17"/>
      <c r="C21" s="37">
        <v>0.3</v>
      </c>
      <c r="D21" s="38">
        <v>0.3</v>
      </c>
      <c r="E21" s="59">
        <f t="shared" si="0"/>
        <v>39100</v>
      </c>
      <c r="F21" s="38">
        <v>11730</v>
      </c>
      <c r="G21" s="59">
        <v>0</v>
      </c>
      <c r="H21" s="59">
        <v>0</v>
      </c>
      <c r="I21" s="59" t="str">
        <f t="shared" si="1"/>
        <v>--</v>
      </c>
      <c r="J21" s="59">
        <v>0</v>
      </c>
      <c r="K21" s="59">
        <v>0</v>
      </c>
      <c r="L21" s="59">
        <v>0</v>
      </c>
      <c r="M21" s="59" t="str">
        <f t="shared" si="2"/>
        <v>--</v>
      </c>
      <c r="N21" s="59">
        <v>0</v>
      </c>
      <c r="O21" s="38">
        <v>8.31</v>
      </c>
      <c r="P21" s="38">
        <v>8.31</v>
      </c>
      <c r="Q21" s="59">
        <f t="shared" si="3"/>
        <v>7949.9999999999991</v>
      </c>
      <c r="R21" s="38">
        <v>66064.5</v>
      </c>
      <c r="S21" s="59">
        <v>0</v>
      </c>
      <c r="T21" s="59">
        <v>0</v>
      </c>
      <c r="U21" s="59" t="str">
        <f t="shared" si="4"/>
        <v>--</v>
      </c>
      <c r="V21" s="59">
        <v>0</v>
      </c>
      <c r="W21" s="59">
        <v>0</v>
      </c>
      <c r="X21" s="59">
        <v>0</v>
      </c>
      <c r="Y21" s="59" t="str">
        <f t="shared" si="5"/>
        <v>--</v>
      </c>
      <c r="Z21" s="59">
        <v>0</v>
      </c>
      <c r="AA21" s="36"/>
      <c r="AB21" s="36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0" ht="24" customHeight="1" x14ac:dyDescent="0.25">
      <c r="A22" s="6" t="s">
        <v>16</v>
      </c>
      <c r="B22" s="17"/>
      <c r="C22" s="37">
        <v>6.65</v>
      </c>
      <c r="D22" s="38">
        <v>6.65</v>
      </c>
      <c r="E22" s="59">
        <f t="shared" si="0"/>
        <v>54483.398496240596</v>
      </c>
      <c r="F22" s="38">
        <v>362314.6</v>
      </c>
      <c r="G22" s="38">
        <v>89.37</v>
      </c>
      <c r="H22" s="38">
        <v>89.37</v>
      </c>
      <c r="I22" s="59">
        <f t="shared" si="1"/>
        <v>17535.000559471857</v>
      </c>
      <c r="J22" s="38">
        <v>1567103</v>
      </c>
      <c r="K22" s="38">
        <v>1.27</v>
      </c>
      <c r="L22" s="38">
        <v>1.27</v>
      </c>
      <c r="M22" s="59">
        <f t="shared" si="2"/>
        <v>31000</v>
      </c>
      <c r="N22" s="38">
        <v>39370</v>
      </c>
      <c r="O22" s="38">
        <v>0.53</v>
      </c>
      <c r="P22" s="38">
        <v>0.53</v>
      </c>
      <c r="Q22" s="59">
        <f t="shared" si="3"/>
        <v>10940</v>
      </c>
      <c r="R22" s="38">
        <v>5798.2</v>
      </c>
      <c r="S22" s="38">
        <v>8.58</v>
      </c>
      <c r="T22" s="38">
        <v>8.58</v>
      </c>
      <c r="U22" s="59">
        <f t="shared" si="4"/>
        <v>23740.780885780885</v>
      </c>
      <c r="V22" s="38">
        <v>203695.9</v>
      </c>
      <c r="W22" s="38">
        <v>1.99</v>
      </c>
      <c r="X22" s="38">
        <v>1.99</v>
      </c>
      <c r="Y22" s="59">
        <f t="shared" si="5"/>
        <v>19786.432160804019</v>
      </c>
      <c r="Z22" s="38">
        <v>39375</v>
      </c>
      <c r="AA22" s="36"/>
      <c r="AB22" s="36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:50" ht="24" customHeight="1" x14ac:dyDescent="0.25">
      <c r="A23" s="6" t="s">
        <v>17</v>
      </c>
      <c r="B23" s="17"/>
      <c r="C23" s="37">
        <v>7.88</v>
      </c>
      <c r="D23" s="38">
        <v>7.88</v>
      </c>
      <c r="E23" s="59">
        <f t="shared" si="0"/>
        <v>57281.091370558373</v>
      </c>
      <c r="F23" s="38">
        <v>451375</v>
      </c>
      <c r="G23" s="38">
        <v>220.32</v>
      </c>
      <c r="H23" s="38">
        <v>220.32</v>
      </c>
      <c r="I23" s="59">
        <f t="shared" si="1"/>
        <v>15919.998184458969</v>
      </c>
      <c r="J23" s="38">
        <v>3507494</v>
      </c>
      <c r="K23" s="59">
        <v>0</v>
      </c>
      <c r="L23" s="59">
        <v>0</v>
      </c>
      <c r="M23" s="59" t="str">
        <f t="shared" si="2"/>
        <v>--</v>
      </c>
      <c r="N23" s="59">
        <v>0</v>
      </c>
      <c r="O23" s="59">
        <v>0</v>
      </c>
      <c r="P23" s="59">
        <v>0</v>
      </c>
      <c r="Q23" s="59" t="str">
        <f t="shared" si="3"/>
        <v>--</v>
      </c>
      <c r="R23" s="59">
        <v>0</v>
      </c>
      <c r="S23" s="38">
        <v>28.9</v>
      </c>
      <c r="T23" s="38">
        <v>28.9</v>
      </c>
      <c r="U23" s="59">
        <f t="shared" si="4"/>
        <v>18667.820069204154</v>
      </c>
      <c r="V23" s="38">
        <v>539500</v>
      </c>
      <c r="W23" s="38">
        <v>32.200000000000003</v>
      </c>
      <c r="X23" s="38">
        <v>32.200000000000003</v>
      </c>
      <c r="Y23" s="59">
        <f t="shared" si="5"/>
        <v>20350.248447204965</v>
      </c>
      <c r="Z23" s="38">
        <v>655278</v>
      </c>
      <c r="AA23" s="36"/>
      <c r="AB23" s="36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1:50" ht="24" customHeight="1" x14ac:dyDescent="0.25">
      <c r="A24" s="6" t="s">
        <v>18</v>
      </c>
      <c r="B24" s="17"/>
      <c r="C24" s="37">
        <v>1.18</v>
      </c>
      <c r="D24" s="38">
        <v>1.18</v>
      </c>
      <c r="E24" s="59">
        <f t="shared" si="0"/>
        <v>43544.91525423729</v>
      </c>
      <c r="F24" s="38">
        <v>51383</v>
      </c>
      <c r="G24" s="38">
        <v>2.52</v>
      </c>
      <c r="H24" s="38">
        <v>2.52</v>
      </c>
      <c r="I24" s="59">
        <f t="shared" si="1"/>
        <v>19100</v>
      </c>
      <c r="J24" s="38">
        <v>48132</v>
      </c>
      <c r="K24" s="59">
        <v>0</v>
      </c>
      <c r="L24" s="59">
        <v>0</v>
      </c>
      <c r="M24" s="59" t="str">
        <f t="shared" si="2"/>
        <v>--</v>
      </c>
      <c r="N24" s="59">
        <v>0</v>
      </c>
      <c r="O24" s="38">
        <v>3.5</v>
      </c>
      <c r="P24" s="38">
        <v>3.5</v>
      </c>
      <c r="Q24" s="59">
        <f t="shared" si="3"/>
        <v>9000</v>
      </c>
      <c r="R24" s="38">
        <v>31500</v>
      </c>
      <c r="S24" s="38">
        <v>0.98</v>
      </c>
      <c r="T24" s="38">
        <v>0.98</v>
      </c>
      <c r="U24" s="59">
        <f t="shared" si="4"/>
        <v>24775.510204081635</v>
      </c>
      <c r="V24" s="38">
        <v>24280</v>
      </c>
      <c r="W24" s="38">
        <v>1.1599999999999999</v>
      </c>
      <c r="X24" s="38">
        <v>1.1599999999999999</v>
      </c>
      <c r="Y24" s="59">
        <f t="shared" si="5"/>
        <v>17809.310344827587</v>
      </c>
      <c r="Z24" s="38">
        <v>20658.8</v>
      </c>
      <c r="AA24" s="36"/>
      <c r="AB24" s="36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50" ht="24" customHeight="1" x14ac:dyDescent="0.25">
      <c r="A25" s="6" t="s">
        <v>19</v>
      </c>
      <c r="B25" s="17"/>
      <c r="C25" s="37">
        <v>5.12</v>
      </c>
      <c r="D25" s="38">
        <v>5.12</v>
      </c>
      <c r="E25" s="59">
        <f t="shared" si="0"/>
        <v>42816.30859375</v>
      </c>
      <c r="F25" s="38">
        <v>219219.5</v>
      </c>
      <c r="G25" s="38">
        <v>1.85</v>
      </c>
      <c r="H25" s="38">
        <v>1.85</v>
      </c>
      <c r="I25" s="59">
        <f t="shared" si="1"/>
        <v>14030</v>
      </c>
      <c r="J25" s="38">
        <v>25955.5</v>
      </c>
      <c r="K25" s="59">
        <v>0</v>
      </c>
      <c r="L25" s="59">
        <v>0</v>
      </c>
      <c r="M25" s="59" t="str">
        <f t="shared" si="2"/>
        <v>--</v>
      </c>
      <c r="N25" s="59">
        <v>0</v>
      </c>
      <c r="O25" s="38">
        <v>1.73</v>
      </c>
      <c r="P25" s="38">
        <v>1.73</v>
      </c>
      <c r="Q25" s="59">
        <f t="shared" si="3"/>
        <v>7229.0173410404632</v>
      </c>
      <c r="R25" s="38">
        <v>12506.2</v>
      </c>
      <c r="S25" s="38">
        <v>37.71</v>
      </c>
      <c r="T25" s="38">
        <v>37.71</v>
      </c>
      <c r="U25" s="59">
        <f t="shared" si="4"/>
        <v>15394.391408114558</v>
      </c>
      <c r="V25" s="38">
        <v>580522.5</v>
      </c>
      <c r="W25" s="38">
        <v>0.55000000000000004</v>
      </c>
      <c r="X25" s="38">
        <v>0.55000000000000004</v>
      </c>
      <c r="Y25" s="59">
        <f t="shared" si="5"/>
        <v>17550.909090909088</v>
      </c>
      <c r="Z25" s="38">
        <v>9653</v>
      </c>
      <c r="AA25" s="36"/>
      <c r="AB25" s="36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 ht="24" customHeight="1" x14ac:dyDescent="0.25">
      <c r="A26" s="6" t="s">
        <v>20</v>
      </c>
      <c r="B26" s="17"/>
      <c r="C26" s="37">
        <v>0.06</v>
      </c>
      <c r="D26" s="38">
        <v>0.06</v>
      </c>
      <c r="E26" s="59">
        <f t="shared" si="0"/>
        <v>39400</v>
      </c>
      <c r="F26" s="38">
        <v>2364</v>
      </c>
      <c r="G26" s="38">
        <v>0.63</v>
      </c>
      <c r="H26" s="38">
        <v>0.63</v>
      </c>
      <c r="I26" s="59">
        <f t="shared" si="1"/>
        <v>16380</v>
      </c>
      <c r="J26" s="38">
        <v>10319.4</v>
      </c>
      <c r="K26" s="59">
        <v>0</v>
      </c>
      <c r="L26" s="59">
        <v>0</v>
      </c>
      <c r="M26" s="59" t="str">
        <f t="shared" si="2"/>
        <v>--</v>
      </c>
      <c r="N26" s="59">
        <v>0</v>
      </c>
      <c r="O26" s="38">
        <v>0.5</v>
      </c>
      <c r="P26" s="38">
        <v>0.5</v>
      </c>
      <c r="Q26" s="59">
        <f t="shared" si="3"/>
        <v>9000</v>
      </c>
      <c r="R26" s="38">
        <v>4500</v>
      </c>
      <c r="S26" s="38">
        <v>22</v>
      </c>
      <c r="T26" s="38">
        <v>22</v>
      </c>
      <c r="U26" s="59">
        <f t="shared" si="4"/>
        <v>23500</v>
      </c>
      <c r="V26" s="38">
        <v>517000</v>
      </c>
      <c r="W26" s="38">
        <v>7.0000000000000007E-2</v>
      </c>
      <c r="X26" s="38">
        <v>7.0000000000000007E-2</v>
      </c>
      <c r="Y26" s="59">
        <f t="shared" si="5"/>
        <v>16614.285714285714</v>
      </c>
      <c r="Z26" s="38">
        <v>1163</v>
      </c>
      <c r="AA26" s="36"/>
      <c r="AB26" s="36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:50" ht="24" customHeight="1" x14ac:dyDescent="0.25">
      <c r="A27" s="6" t="s">
        <v>21</v>
      </c>
      <c r="B27" s="17"/>
      <c r="C27" s="37">
        <v>9.52</v>
      </c>
      <c r="D27" s="38">
        <v>9.52</v>
      </c>
      <c r="E27" s="59">
        <f t="shared" si="0"/>
        <v>42598.424369747903</v>
      </c>
      <c r="F27" s="38">
        <v>405537</v>
      </c>
      <c r="G27" s="38">
        <v>0.42</v>
      </c>
      <c r="H27" s="38">
        <v>0.42</v>
      </c>
      <c r="I27" s="59">
        <f t="shared" si="1"/>
        <v>18600</v>
      </c>
      <c r="J27" s="38">
        <v>7812</v>
      </c>
      <c r="K27" s="59">
        <v>0</v>
      </c>
      <c r="L27" s="59">
        <v>0</v>
      </c>
      <c r="M27" s="59" t="str">
        <f t="shared" si="2"/>
        <v>--</v>
      </c>
      <c r="N27" s="59">
        <v>0</v>
      </c>
      <c r="O27" s="38">
        <v>22.37</v>
      </c>
      <c r="P27" s="38">
        <v>22.37</v>
      </c>
      <c r="Q27" s="59">
        <f t="shared" si="3"/>
        <v>8780</v>
      </c>
      <c r="R27" s="38">
        <v>196408.6</v>
      </c>
      <c r="S27" s="38">
        <v>0.25</v>
      </c>
      <c r="T27" s="38">
        <v>0.25</v>
      </c>
      <c r="U27" s="59">
        <f t="shared" si="4"/>
        <v>19700</v>
      </c>
      <c r="V27" s="38">
        <v>4925</v>
      </c>
      <c r="W27" s="38">
        <v>0.53</v>
      </c>
      <c r="X27" s="38">
        <v>0.53</v>
      </c>
      <c r="Y27" s="59">
        <f t="shared" si="5"/>
        <v>18400</v>
      </c>
      <c r="Z27" s="38">
        <v>9752</v>
      </c>
      <c r="AA27" s="36"/>
      <c r="AB27" s="36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0" ht="24" customHeight="1" x14ac:dyDescent="0.25">
      <c r="A28" s="6" t="s">
        <v>22</v>
      </c>
      <c r="B28" s="17"/>
      <c r="C28" s="37">
        <v>0.85</v>
      </c>
      <c r="D28" s="38">
        <v>0.85</v>
      </c>
      <c r="E28" s="59">
        <f t="shared" si="0"/>
        <v>38500</v>
      </c>
      <c r="F28" s="38">
        <v>32725</v>
      </c>
      <c r="G28" s="38">
        <v>1.03</v>
      </c>
      <c r="H28" s="38">
        <v>1.03</v>
      </c>
      <c r="I28" s="59">
        <f t="shared" si="1"/>
        <v>12500</v>
      </c>
      <c r="J28" s="38">
        <v>12875</v>
      </c>
      <c r="K28" s="59">
        <v>0</v>
      </c>
      <c r="L28" s="59">
        <v>0</v>
      </c>
      <c r="M28" s="59" t="str">
        <f t="shared" si="2"/>
        <v>--</v>
      </c>
      <c r="N28" s="59">
        <v>0</v>
      </c>
      <c r="O28" s="38">
        <v>195</v>
      </c>
      <c r="P28" s="38">
        <v>195</v>
      </c>
      <c r="Q28" s="59">
        <f t="shared" si="3"/>
        <v>12650</v>
      </c>
      <c r="R28" s="38">
        <v>2466750</v>
      </c>
      <c r="S28" s="59">
        <v>0</v>
      </c>
      <c r="T28" s="59">
        <v>0</v>
      </c>
      <c r="U28" s="59" t="str">
        <f t="shared" si="4"/>
        <v>--</v>
      </c>
      <c r="V28" s="59">
        <v>0</v>
      </c>
      <c r="W28" s="38">
        <v>0.96</v>
      </c>
      <c r="X28" s="38">
        <v>0.96</v>
      </c>
      <c r="Y28" s="59">
        <f t="shared" si="5"/>
        <v>15900</v>
      </c>
      <c r="Z28" s="38">
        <v>15264</v>
      </c>
      <c r="AA28" s="36"/>
      <c r="AB28" s="36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ht="24" customHeight="1" x14ac:dyDescent="0.25">
      <c r="A29" s="6" t="s">
        <v>23</v>
      </c>
      <c r="B29" s="17"/>
      <c r="C29" s="37">
        <v>7.42</v>
      </c>
      <c r="D29" s="38">
        <v>7.42</v>
      </c>
      <c r="E29" s="59">
        <f t="shared" si="0"/>
        <v>34309.433962264149</v>
      </c>
      <c r="F29" s="38">
        <v>254576</v>
      </c>
      <c r="G29" s="38">
        <v>1.66</v>
      </c>
      <c r="H29" s="38">
        <v>1.66</v>
      </c>
      <c r="I29" s="59">
        <f t="shared" si="1"/>
        <v>17700</v>
      </c>
      <c r="J29" s="38">
        <v>29382</v>
      </c>
      <c r="K29" s="59">
        <v>0</v>
      </c>
      <c r="L29" s="59">
        <v>0</v>
      </c>
      <c r="M29" s="59" t="str">
        <f t="shared" si="2"/>
        <v>--</v>
      </c>
      <c r="N29" s="59">
        <v>0</v>
      </c>
      <c r="O29" s="38">
        <v>8.44</v>
      </c>
      <c r="P29" s="38">
        <v>7.84</v>
      </c>
      <c r="Q29" s="59">
        <f t="shared" si="3"/>
        <v>8200</v>
      </c>
      <c r="R29" s="38">
        <v>64288</v>
      </c>
      <c r="S29" s="38">
        <v>0.05</v>
      </c>
      <c r="T29" s="38">
        <v>0.05</v>
      </c>
      <c r="U29" s="59">
        <f t="shared" si="4"/>
        <v>21650</v>
      </c>
      <c r="V29" s="38">
        <v>1082.5</v>
      </c>
      <c r="W29" s="38">
        <v>2.65</v>
      </c>
      <c r="X29" s="38">
        <v>2.65</v>
      </c>
      <c r="Y29" s="59">
        <f t="shared" si="5"/>
        <v>14008.301886792453</v>
      </c>
      <c r="Z29" s="38">
        <v>37122</v>
      </c>
      <c r="AA29" s="36"/>
      <c r="AB29" s="36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 ht="24" customHeight="1" x14ac:dyDescent="0.25">
      <c r="A30" s="6" t="s">
        <v>24</v>
      </c>
      <c r="B30" s="17"/>
      <c r="C30" s="37">
        <v>512.54999999999995</v>
      </c>
      <c r="D30" s="38">
        <v>512.54999999999995</v>
      </c>
      <c r="E30" s="59">
        <f t="shared" si="0"/>
        <v>64279.821480831146</v>
      </c>
      <c r="F30" s="38">
        <v>32946622.5</v>
      </c>
      <c r="G30" s="59">
        <v>0</v>
      </c>
      <c r="H30" s="59">
        <v>0</v>
      </c>
      <c r="I30" s="59" t="str">
        <f t="shared" si="1"/>
        <v>--</v>
      </c>
      <c r="J30" s="59">
        <v>0</v>
      </c>
      <c r="K30" s="59">
        <v>0</v>
      </c>
      <c r="L30" s="59">
        <v>0</v>
      </c>
      <c r="M30" s="59" t="str">
        <f t="shared" si="2"/>
        <v>--</v>
      </c>
      <c r="N30" s="59">
        <v>0</v>
      </c>
      <c r="O30" s="38">
        <v>189.5</v>
      </c>
      <c r="P30" s="38">
        <v>189.5</v>
      </c>
      <c r="Q30" s="59">
        <f t="shared" si="3"/>
        <v>8200</v>
      </c>
      <c r="R30" s="38">
        <v>1553900</v>
      </c>
      <c r="S30" s="59">
        <v>0</v>
      </c>
      <c r="T30" s="59">
        <v>0</v>
      </c>
      <c r="U30" s="59" t="str">
        <f t="shared" si="4"/>
        <v>--</v>
      </c>
      <c r="V30" s="59">
        <v>0</v>
      </c>
      <c r="W30" s="59">
        <v>0</v>
      </c>
      <c r="X30" s="59">
        <v>0</v>
      </c>
      <c r="Y30" s="59" t="str">
        <f t="shared" si="5"/>
        <v>--</v>
      </c>
      <c r="Z30" s="59">
        <v>0</v>
      </c>
      <c r="AA30" s="36"/>
      <c r="AB30" s="36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1:50" ht="24" customHeight="1" x14ac:dyDescent="0.25">
      <c r="A31" s="6" t="s">
        <v>25</v>
      </c>
      <c r="B31" s="17"/>
      <c r="C31" s="60">
        <v>0</v>
      </c>
      <c r="D31" s="59">
        <v>0</v>
      </c>
      <c r="E31" s="59" t="str">
        <f t="shared" si="0"/>
        <v>--</v>
      </c>
      <c r="F31" s="59">
        <v>0</v>
      </c>
      <c r="G31" s="59">
        <v>0</v>
      </c>
      <c r="H31" s="59">
        <v>0</v>
      </c>
      <c r="I31" s="59" t="str">
        <f t="shared" si="1"/>
        <v>--</v>
      </c>
      <c r="J31" s="59">
        <v>0</v>
      </c>
      <c r="K31" s="59">
        <v>0</v>
      </c>
      <c r="L31" s="59">
        <v>0</v>
      </c>
      <c r="M31" s="59" t="str">
        <f t="shared" si="2"/>
        <v>--</v>
      </c>
      <c r="N31" s="59">
        <v>0</v>
      </c>
      <c r="O31" s="59">
        <v>0</v>
      </c>
      <c r="P31" s="59">
        <v>0</v>
      </c>
      <c r="Q31" s="59" t="str">
        <f t="shared" si="3"/>
        <v>--</v>
      </c>
      <c r="R31" s="59">
        <v>0</v>
      </c>
      <c r="S31" s="59">
        <v>0</v>
      </c>
      <c r="T31" s="59">
        <v>0</v>
      </c>
      <c r="U31" s="59" t="str">
        <f t="shared" si="4"/>
        <v>--</v>
      </c>
      <c r="V31" s="59">
        <v>0</v>
      </c>
      <c r="W31" s="59">
        <v>0</v>
      </c>
      <c r="X31" s="59">
        <v>0</v>
      </c>
      <c r="Y31" s="59" t="str">
        <f t="shared" si="5"/>
        <v>--</v>
      </c>
      <c r="Z31" s="59">
        <v>0</v>
      </c>
      <c r="AA31" s="36"/>
      <c r="AB31" s="36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1:50" ht="24" customHeight="1" x14ac:dyDescent="0.25">
      <c r="A32" s="6" t="s">
        <v>26</v>
      </c>
      <c r="B32" s="17"/>
      <c r="C32" s="60">
        <v>0</v>
      </c>
      <c r="D32" s="59">
        <v>0</v>
      </c>
      <c r="E32" s="59" t="str">
        <f t="shared" si="0"/>
        <v>--</v>
      </c>
      <c r="F32" s="59">
        <v>0</v>
      </c>
      <c r="G32" s="59">
        <v>0</v>
      </c>
      <c r="H32" s="59">
        <v>0</v>
      </c>
      <c r="I32" s="59" t="str">
        <f t="shared" si="1"/>
        <v>--</v>
      </c>
      <c r="J32" s="59">
        <v>0</v>
      </c>
      <c r="K32" s="59"/>
      <c r="L32" s="59">
        <v>0</v>
      </c>
      <c r="M32" s="59" t="str">
        <f t="shared" si="2"/>
        <v>--</v>
      </c>
      <c r="N32" s="59">
        <v>0</v>
      </c>
      <c r="O32" s="59">
        <v>0</v>
      </c>
      <c r="P32" s="59">
        <v>0</v>
      </c>
      <c r="Q32" s="59" t="str">
        <f t="shared" si="3"/>
        <v>--</v>
      </c>
      <c r="R32" s="59">
        <v>0</v>
      </c>
      <c r="S32" s="59">
        <v>0</v>
      </c>
      <c r="T32" s="59">
        <v>0</v>
      </c>
      <c r="U32" s="59" t="str">
        <f t="shared" si="4"/>
        <v>--</v>
      </c>
      <c r="V32" s="59">
        <v>0</v>
      </c>
      <c r="W32" s="59">
        <v>0</v>
      </c>
      <c r="X32" s="59">
        <v>0</v>
      </c>
      <c r="Y32" s="59" t="str">
        <f t="shared" si="5"/>
        <v>--</v>
      </c>
      <c r="Z32" s="59">
        <v>0</v>
      </c>
      <c r="AA32" s="36"/>
      <c r="AB32" s="36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1:50" ht="24" customHeight="1" x14ac:dyDescent="0.25">
      <c r="A33" s="6" t="s">
        <v>27</v>
      </c>
      <c r="B33" s="17"/>
      <c r="C33" s="60">
        <v>0</v>
      </c>
      <c r="D33" s="59">
        <v>0</v>
      </c>
      <c r="E33" s="59" t="str">
        <f t="shared" si="0"/>
        <v>--</v>
      </c>
      <c r="F33" s="59">
        <v>0</v>
      </c>
      <c r="G33" s="59">
        <v>0</v>
      </c>
      <c r="H33" s="59">
        <v>0</v>
      </c>
      <c r="I33" s="59" t="str">
        <f t="shared" si="1"/>
        <v>--</v>
      </c>
      <c r="J33" s="59">
        <v>0</v>
      </c>
      <c r="K33" s="59">
        <v>0</v>
      </c>
      <c r="L33" s="59">
        <v>0</v>
      </c>
      <c r="M33" s="59" t="str">
        <f t="shared" si="2"/>
        <v>--</v>
      </c>
      <c r="N33" s="59">
        <v>0</v>
      </c>
      <c r="O33" s="59">
        <v>0</v>
      </c>
      <c r="P33" s="59">
        <v>0</v>
      </c>
      <c r="Q33" s="59" t="str">
        <f t="shared" si="3"/>
        <v>--</v>
      </c>
      <c r="R33" s="59">
        <v>0</v>
      </c>
      <c r="S33" s="59">
        <v>0</v>
      </c>
      <c r="T33" s="59">
        <v>0</v>
      </c>
      <c r="U33" s="59" t="str">
        <f t="shared" si="4"/>
        <v>--</v>
      </c>
      <c r="V33" s="59">
        <v>0</v>
      </c>
      <c r="W33" s="59">
        <v>0</v>
      </c>
      <c r="X33" s="59">
        <v>0</v>
      </c>
      <c r="Y33" s="59" t="str">
        <f t="shared" si="5"/>
        <v>--</v>
      </c>
      <c r="Z33" s="59">
        <v>0</v>
      </c>
      <c r="AA33" s="36"/>
      <c r="AB33" s="36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0" ht="24" customHeight="1" x14ac:dyDescent="0.25">
      <c r="A34" s="6" t="s">
        <v>28</v>
      </c>
      <c r="B34" s="17"/>
      <c r="C34" s="60">
        <v>0</v>
      </c>
      <c r="D34" s="59">
        <v>0</v>
      </c>
      <c r="E34" s="59" t="str">
        <f t="shared" si="0"/>
        <v>--</v>
      </c>
      <c r="F34" s="59">
        <v>0</v>
      </c>
      <c r="G34" s="59">
        <v>0</v>
      </c>
      <c r="H34" s="59">
        <v>0</v>
      </c>
      <c r="I34" s="59" t="str">
        <f t="shared" si="1"/>
        <v>--</v>
      </c>
      <c r="J34" s="59">
        <v>0</v>
      </c>
      <c r="K34" s="59">
        <v>0</v>
      </c>
      <c r="L34" s="59">
        <v>0</v>
      </c>
      <c r="M34" s="59" t="str">
        <f t="shared" si="2"/>
        <v>--</v>
      </c>
      <c r="N34" s="59">
        <v>0</v>
      </c>
      <c r="O34" s="59">
        <v>0</v>
      </c>
      <c r="P34" s="59">
        <v>0</v>
      </c>
      <c r="Q34" s="59" t="str">
        <f t="shared" si="3"/>
        <v>--</v>
      </c>
      <c r="R34" s="59">
        <v>0</v>
      </c>
      <c r="S34" s="59">
        <v>0</v>
      </c>
      <c r="T34" s="59">
        <v>0</v>
      </c>
      <c r="U34" s="59" t="str">
        <f t="shared" si="4"/>
        <v>--</v>
      </c>
      <c r="V34" s="59">
        <v>0</v>
      </c>
      <c r="W34" s="59">
        <v>0</v>
      </c>
      <c r="X34" s="59">
        <v>0</v>
      </c>
      <c r="Y34" s="59" t="str">
        <f t="shared" si="5"/>
        <v>--</v>
      </c>
      <c r="Z34" s="59">
        <v>0</v>
      </c>
      <c r="AA34" s="36"/>
      <c r="AB34" s="36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pans="1:50" ht="24" customHeight="1" x14ac:dyDescent="0.25">
      <c r="A35" s="6" t="s">
        <v>29</v>
      </c>
      <c r="B35" s="17"/>
      <c r="C35" s="60">
        <v>0</v>
      </c>
      <c r="D35" s="59">
        <v>0</v>
      </c>
      <c r="E35" s="59" t="str">
        <f t="shared" si="0"/>
        <v>--</v>
      </c>
      <c r="F35" s="59">
        <v>0</v>
      </c>
      <c r="G35" s="59">
        <v>0</v>
      </c>
      <c r="H35" s="59">
        <v>0</v>
      </c>
      <c r="I35" s="59" t="str">
        <f t="shared" si="1"/>
        <v>--</v>
      </c>
      <c r="J35" s="59">
        <v>0</v>
      </c>
      <c r="K35" s="59">
        <v>0</v>
      </c>
      <c r="L35" s="59">
        <v>0</v>
      </c>
      <c r="M35" s="59" t="str">
        <f t="shared" si="2"/>
        <v>--</v>
      </c>
      <c r="N35" s="59">
        <v>0</v>
      </c>
      <c r="O35" s="59">
        <v>0</v>
      </c>
      <c r="P35" s="59">
        <v>0</v>
      </c>
      <c r="Q35" s="59" t="str">
        <f t="shared" si="3"/>
        <v>--</v>
      </c>
      <c r="R35" s="59">
        <v>0</v>
      </c>
      <c r="S35" s="59">
        <v>0</v>
      </c>
      <c r="T35" s="59">
        <v>0</v>
      </c>
      <c r="U35" s="59" t="str">
        <f t="shared" si="4"/>
        <v>--</v>
      </c>
      <c r="V35" s="59">
        <v>0</v>
      </c>
      <c r="W35" s="59">
        <v>0</v>
      </c>
      <c r="X35" s="59">
        <v>0</v>
      </c>
      <c r="Y35" s="59" t="str">
        <f t="shared" si="5"/>
        <v>--</v>
      </c>
      <c r="Z35" s="59">
        <v>0</v>
      </c>
      <c r="AA35" s="36"/>
      <c r="AB35" s="36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1:50" ht="24" customHeight="1" x14ac:dyDescent="0.25">
      <c r="A36" s="6" t="s">
        <v>30</v>
      </c>
      <c r="B36" s="17"/>
      <c r="C36" s="37">
        <v>4.87</v>
      </c>
      <c r="D36" s="38">
        <v>4.87</v>
      </c>
      <c r="E36" s="59">
        <f t="shared" si="0"/>
        <v>40096.488706365504</v>
      </c>
      <c r="F36" s="38">
        <v>195269.9</v>
      </c>
      <c r="G36" s="38">
        <v>0.68</v>
      </c>
      <c r="H36" s="38">
        <v>0.68</v>
      </c>
      <c r="I36" s="59">
        <f t="shared" si="1"/>
        <v>16545</v>
      </c>
      <c r="J36" s="38">
        <v>11250.6</v>
      </c>
      <c r="K36" s="59">
        <v>0</v>
      </c>
      <c r="L36" s="59">
        <v>0</v>
      </c>
      <c r="M36" s="59" t="str">
        <f t="shared" si="2"/>
        <v>--</v>
      </c>
      <c r="N36" s="59">
        <v>0</v>
      </c>
      <c r="O36" s="38">
        <v>0.4</v>
      </c>
      <c r="P36" s="38">
        <v>0.4</v>
      </c>
      <c r="Q36" s="59">
        <f t="shared" si="3"/>
        <v>9621</v>
      </c>
      <c r="R36" s="38">
        <v>3848.4</v>
      </c>
      <c r="S36" s="59">
        <v>0</v>
      </c>
      <c r="T36" s="59">
        <v>0</v>
      </c>
      <c r="U36" s="59" t="str">
        <f t="shared" si="4"/>
        <v>--</v>
      </c>
      <c r="V36" s="59">
        <v>0</v>
      </c>
      <c r="W36" s="59">
        <v>0</v>
      </c>
      <c r="X36" s="59">
        <v>0</v>
      </c>
      <c r="Y36" s="59" t="str">
        <f t="shared" si="5"/>
        <v>--</v>
      </c>
      <c r="Z36" s="59">
        <v>0</v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1:50" ht="24" customHeight="1" x14ac:dyDescent="0.25">
      <c r="A37" s="6" t="s">
        <v>31</v>
      </c>
      <c r="B37" s="17"/>
      <c r="C37" s="37">
        <v>2.77</v>
      </c>
      <c r="D37" s="38">
        <v>2.77</v>
      </c>
      <c r="E37" s="59">
        <f t="shared" si="0"/>
        <v>40806.317689530682</v>
      </c>
      <c r="F37" s="38">
        <v>113033.5</v>
      </c>
      <c r="G37" s="38">
        <v>0.65</v>
      </c>
      <c r="H37" s="38">
        <v>0.65</v>
      </c>
      <c r="I37" s="59">
        <f t="shared" si="1"/>
        <v>18650</v>
      </c>
      <c r="J37" s="38">
        <v>12122.5</v>
      </c>
      <c r="K37" s="59">
        <v>0</v>
      </c>
      <c r="L37" s="59">
        <v>0</v>
      </c>
      <c r="M37" s="59" t="str">
        <f t="shared" si="2"/>
        <v>--</v>
      </c>
      <c r="N37" s="59">
        <v>0</v>
      </c>
      <c r="O37" s="38">
        <v>1.4</v>
      </c>
      <c r="P37" s="38">
        <v>1.4</v>
      </c>
      <c r="Q37" s="59">
        <f t="shared" si="3"/>
        <v>8250</v>
      </c>
      <c r="R37" s="38">
        <v>11550</v>
      </c>
      <c r="S37" s="59">
        <v>0</v>
      </c>
      <c r="T37" s="59">
        <v>0</v>
      </c>
      <c r="U37" s="59" t="str">
        <f t="shared" si="4"/>
        <v>--</v>
      </c>
      <c r="V37" s="59">
        <v>0</v>
      </c>
      <c r="W37" s="38">
        <v>1.73</v>
      </c>
      <c r="X37" s="38">
        <v>1.73</v>
      </c>
      <c r="Y37" s="59">
        <f t="shared" si="5"/>
        <v>17095.375722543351</v>
      </c>
      <c r="Z37" s="38">
        <v>29575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1:50" ht="24" customHeight="1" x14ac:dyDescent="0.25">
      <c r="A38" s="7" t="s">
        <v>32</v>
      </c>
      <c r="B38" s="19"/>
      <c r="C38" s="39">
        <v>0.95</v>
      </c>
      <c r="D38" s="40">
        <v>0.95</v>
      </c>
      <c r="E38" s="61">
        <f t="shared" si="0"/>
        <v>47234.736842105267</v>
      </c>
      <c r="F38" s="40">
        <v>44873</v>
      </c>
      <c r="G38" s="61">
        <v>0</v>
      </c>
      <c r="H38" s="61">
        <v>0</v>
      </c>
      <c r="I38" s="61" t="str">
        <f t="shared" si="1"/>
        <v>--</v>
      </c>
      <c r="J38" s="61">
        <v>0</v>
      </c>
      <c r="K38" s="40">
        <v>14.53</v>
      </c>
      <c r="L38" s="40">
        <v>14.53</v>
      </c>
      <c r="M38" s="61">
        <f t="shared" si="2"/>
        <v>26762.904335856849</v>
      </c>
      <c r="N38" s="40">
        <v>388865</v>
      </c>
      <c r="O38" s="40">
        <v>314.68</v>
      </c>
      <c r="P38" s="40">
        <v>314.68</v>
      </c>
      <c r="Q38" s="61">
        <f t="shared" si="3"/>
        <v>9250</v>
      </c>
      <c r="R38" s="40">
        <v>2910790</v>
      </c>
      <c r="S38" s="61">
        <v>0</v>
      </c>
      <c r="T38" s="61">
        <v>0</v>
      </c>
      <c r="U38" s="61" t="str">
        <f t="shared" si="4"/>
        <v>--</v>
      </c>
      <c r="V38" s="61">
        <v>0</v>
      </c>
      <c r="W38" s="61">
        <v>0</v>
      </c>
      <c r="X38" s="61">
        <v>0</v>
      </c>
      <c r="Y38" s="61" t="str">
        <f t="shared" si="5"/>
        <v>--</v>
      </c>
      <c r="Z38" s="61">
        <v>0</v>
      </c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1:50" ht="18" customHeight="1" x14ac:dyDescent="0.25">
      <c r="A39" s="8"/>
      <c r="B39" s="8"/>
      <c r="C39" s="24"/>
      <c r="D39" s="24"/>
      <c r="E39" s="24"/>
      <c r="F39" s="8"/>
      <c r="G39" s="24"/>
      <c r="H39" s="24"/>
      <c r="I39" s="24"/>
      <c r="J39" s="8"/>
      <c r="K39" s="24"/>
      <c r="L39" s="24"/>
      <c r="M39" s="24"/>
      <c r="N39" s="8"/>
      <c r="O39" s="8"/>
      <c r="P39" s="8"/>
      <c r="Q39" s="8"/>
      <c r="R39" s="8"/>
      <c r="S39" s="24"/>
      <c r="T39" s="24"/>
      <c r="U39" s="24"/>
      <c r="V39" s="8"/>
      <c r="W39" s="41" t="s">
        <v>61</v>
      </c>
      <c r="X39" s="41"/>
      <c r="Y39" s="41"/>
      <c r="Z39" s="4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1:50" ht="16.5" customHeight="1" x14ac:dyDescent="0.25">
      <c r="A40" s="9" t="s">
        <v>33</v>
      </c>
      <c r="B40" s="11"/>
      <c r="C40" s="10" t="s">
        <v>42</v>
      </c>
      <c r="D40" s="11"/>
      <c r="E40" s="11"/>
      <c r="F40" s="10" t="s">
        <v>46</v>
      </c>
      <c r="G40" s="11"/>
      <c r="H40" s="11"/>
      <c r="I40" s="11"/>
      <c r="J40" s="10" t="s">
        <v>48</v>
      </c>
      <c r="K40" s="11"/>
      <c r="L40" s="11"/>
      <c r="M40" s="11"/>
      <c r="N40" s="10"/>
      <c r="O40" s="10"/>
      <c r="P40" s="10"/>
      <c r="Q40" s="10"/>
      <c r="R40" s="28" t="s">
        <v>52</v>
      </c>
      <c r="S40" s="11"/>
      <c r="T40" s="11"/>
      <c r="U40" s="11"/>
      <c r="V40" s="11"/>
      <c r="W40" s="10"/>
      <c r="X40" s="10"/>
      <c r="Y40" s="10"/>
      <c r="Z40" s="10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ht="16.5" customHeight="1" x14ac:dyDescent="0.25">
      <c r="A41" s="42"/>
      <c r="B41" s="42"/>
      <c r="C41" s="11"/>
      <c r="D41" s="11"/>
      <c r="E41" s="11"/>
      <c r="F41" s="11"/>
      <c r="G41" s="11"/>
      <c r="H41" s="11"/>
      <c r="I41" s="11"/>
      <c r="J41" s="10" t="s">
        <v>49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1:50" ht="28.5" customHeight="1" x14ac:dyDescent="0.25">
      <c r="A42" s="10" t="s">
        <v>34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spans="1:50" ht="19.5" customHeight="1" x14ac:dyDescent="0.25">
      <c r="A43" s="10" t="s">
        <v>35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1:50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1:50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1:50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spans="1:50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spans="1:50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spans="1:50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spans="1:50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spans="1:50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spans="1:50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1:50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1:50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1:50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spans="1:50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1:50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1:50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1:50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1:50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spans="1:50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1:50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spans="1:50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spans="1:50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spans="1:50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1:50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1:50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spans="1:50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1:50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spans="1:50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spans="1:50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1:50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1:50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1:50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spans="1:50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spans="1:50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1:50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1:50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1:50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1:50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1:50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1:50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1:50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1:50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spans="1:50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1:50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1:50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1:50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1:50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1:50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1:50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1:50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1:50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1:50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1:50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1:50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1:50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1:50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1:50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1:50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spans="1:50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spans="1:50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spans="1:50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1:50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spans="1:50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spans="1:50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spans="1:50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1:50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1:50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spans="1:50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spans="1:50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spans="1:50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spans="1:50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1:50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1:50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spans="1:50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spans="1:50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1:50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1:50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1:50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spans="1:50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spans="1:50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1:50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1:50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spans="1:50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spans="1:50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spans="1:50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1:50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spans="1:50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spans="1:50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spans="1:50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1:50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spans="1:50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spans="1:50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spans="1:50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spans="1:50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1:50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spans="1:50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spans="1:50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spans="1:50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spans="1:50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spans="1:50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spans="1:50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spans="1:50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1:50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spans="1:50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spans="1:50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spans="1:50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1:50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spans="1:50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spans="1:50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spans="1:50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spans="1:50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spans="1:50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spans="1:50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spans="1:50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1:50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spans="1:50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spans="1:50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spans="1:50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1:50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spans="1:50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spans="1:50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spans="1:50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spans="1:50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spans="1:50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spans="1:50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spans="1:50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spans="1:50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spans="1:50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spans="1:50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spans="1:50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spans="1:50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spans="1:50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spans="1:50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spans="1:50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spans="1:50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spans="1:50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spans="1:50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spans="1:50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spans="1:50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spans="1:50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spans="1:50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spans="1:50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spans="1:50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spans="1:50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spans="1:50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spans="1:50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spans="1:50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spans="1:50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spans="1:50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spans="1:50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spans="1:50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spans="1:50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spans="1:50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spans="1:50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spans="1:50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spans="1:50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spans="1:50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 count="40">
    <mergeCell ref="Y1:Z1"/>
    <mergeCell ref="Y2:Z2"/>
    <mergeCell ref="W4:Z4"/>
    <mergeCell ref="Y5:Z5"/>
    <mergeCell ref="K6:N6"/>
    <mergeCell ref="O6:R6"/>
    <mergeCell ref="C3:Z3"/>
    <mergeCell ref="C5:X5"/>
    <mergeCell ref="S6:V6"/>
    <mergeCell ref="W6:Z6"/>
    <mergeCell ref="G6:J6"/>
    <mergeCell ref="H7:H8"/>
    <mergeCell ref="A9:B9"/>
    <mergeCell ref="P7:P8"/>
    <mergeCell ref="E7:E8"/>
    <mergeCell ref="F7:F8"/>
    <mergeCell ref="G7:G8"/>
    <mergeCell ref="I7:I8"/>
    <mergeCell ref="J7:J8"/>
    <mergeCell ref="K7:K8"/>
    <mergeCell ref="M7:M8"/>
    <mergeCell ref="N7:N8"/>
    <mergeCell ref="O7:O8"/>
    <mergeCell ref="L7:L8"/>
    <mergeCell ref="W39:Z39"/>
    <mergeCell ref="A41:B41"/>
    <mergeCell ref="Q7:Q8"/>
    <mergeCell ref="R7:R8"/>
    <mergeCell ref="S7:S8"/>
    <mergeCell ref="U7:U8"/>
    <mergeCell ref="V7:V8"/>
    <mergeCell ref="W7:W8"/>
    <mergeCell ref="T7:T8"/>
    <mergeCell ref="X7:X8"/>
    <mergeCell ref="Y7:Y8"/>
    <mergeCell ref="Z7:Z8"/>
    <mergeCell ref="C7:C8"/>
    <mergeCell ref="D7:D8"/>
    <mergeCell ref="A6:B8"/>
    <mergeCell ref="C6:F6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公務統計方案用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黃佩茹</dc:creator>
  <cp:lastModifiedBy>鄧佑安</cp:lastModifiedBy>
  <cp:lastPrinted>2024-07-03T07:48:06Z</cp:lastPrinted>
  <dcterms:created xsi:type="dcterms:W3CDTF">2024-07-03T07:48:12Z</dcterms:created>
  <dcterms:modified xsi:type="dcterms:W3CDTF">2024-07-03T08:55:45Z</dcterms:modified>
</cp:coreProperties>
</file>