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\\192.168.145.240\共用檔案\22-0.系統抽換報表留底區\佑安\113年\1130703_農業局\20321-02-01-2\"/>
    </mc:Choice>
  </mc:AlternateContent>
  <xr:revisionPtr revIDLastSave="0" documentId="13_ncr:1_{49CAF08F-7F6A-4BEA-8909-BEE4DF1ECD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公務統計方案用" sheetId="1" r:id="rId1"/>
  </sheets>
  <calcPr calcId="181029"/>
</workbook>
</file>

<file path=xl/calcChain.xml><?xml version="1.0" encoding="utf-8"?>
<calcChain xmlns="http://schemas.openxmlformats.org/spreadsheetml/2006/main">
  <c r="I37" i="1" l="1"/>
  <c r="D37" i="1"/>
  <c r="C37" i="1"/>
  <c r="E37" i="1" s="1"/>
  <c r="B37" i="1"/>
  <c r="I36" i="1"/>
  <c r="D36" i="1"/>
  <c r="C36" i="1"/>
  <c r="E36" i="1" s="1"/>
  <c r="B36" i="1"/>
  <c r="I35" i="1"/>
  <c r="D35" i="1"/>
  <c r="C35" i="1"/>
  <c r="E35" i="1" s="1"/>
  <c r="B35" i="1"/>
  <c r="F34" i="1"/>
  <c r="B34" i="1" s="1"/>
  <c r="D34" i="1"/>
  <c r="C34" i="1"/>
  <c r="F33" i="1"/>
  <c r="D33" i="1"/>
  <c r="C33" i="1"/>
  <c r="B33" i="1"/>
  <c r="I32" i="1"/>
  <c r="D32" i="1"/>
  <c r="E32" i="1" s="1"/>
  <c r="C32" i="1"/>
  <c r="B32" i="1"/>
  <c r="F31" i="1"/>
  <c r="D31" i="1"/>
  <c r="C31" i="1"/>
  <c r="B31" i="1"/>
  <c r="F30" i="1"/>
  <c r="B30" i="1" s="1"/>
  <c r="D30" i="1"/>
  <c r="C30" i="1"/>
  <c r="F29" i="1"/>
  <c r="B29" i="1" s="1"/>
  <c r="D29" i="1"/>
  <c r="C29" i="1"/>
  <c r="I28" i="1"/>
  <c r="D28" i="1"/>
  <c r="C28" i="1"/>
  <c r="E28" i="1" s="1"/>
  <c r="B28" i="1"/>
  <c r="I27" i="1"/>
  <c r="E27" i="1"/>
  <c r="D27" i="1"/>
  <c r="C27" i="1"/>
  <c r="B27" i="1"/>
  <c r="I26" i="1"/>
  <c r="D26" i="1"/>
  <c r="C26" i="1"/>
  <c r="E26" i="1" s="1"/>
  <c r="B26" i="1"/>
  <c r="I25" i="1"/>
  <c r="D25" i="1"/>
  <c r="C25" i="1"/>
  <c r="E25" i="1" s="1"/>
  <c r="B25" i="1"/>
  <c r="I24" i="1"/>
  <c r="D24" i="1"/>
  <c r="C24" i="1"/>
  <c r="E24" i="1" s="1"/>
  <c r="B24" i="1"/>
  <c r="I23" i="1"/>
  <c r="E23" i="1"/>
  <c r="D23" i="1"/>
  <c r="C23" i="1"/>
  <c r="B23" i="1"/>
  <c r="I22" i="1"/>
  <c r="D22" i="1"/>
  <c r="C22" i="1"/>
  <c r="E22" i="1" s="1"/>
  <c r="B22" i="1"/>
  <c r="I21" i="1"/>
  <c r="D21" i="1"/>
  <c r="C21" i="1"/>
  <c r="E21" i="1" s="1"/>
  <c r="B21" i="1"/>
  <c r="I20" i="1"/>
  <c r="D20" i="1"/>
  <c r="C20" i="1"/>
  <c r="E20" i="1" s="1"/>
  <c r="B20" i="1"/>
  <c r="F19" i="1"/>
  <c r="F8" i="1" s="1"/>
  <c r="D19" i="1"/>
  <c r="C19" i="1"/>
  <c r="I18" i="1"/>
  <c r="D18" i="1"/>
  <c r="C18" i="1"/>
  <c r="E18" i="1" s="1"/>
  <c r="B18" i="1"/>
  <c r="I17" i="1"/>
  <c r="D17" i="1"/>
  <c r="C17" i="1"/>
  <c r="E17" i="1" s="1"/>
  <c r="B17" i="1"/>
  <c r="I16" i="1"/>
  <c r="D16" i="1"/>
  <c r="C16" i="1"/>
  <c r="E16" i="1" s="1"/>
  <c r="B16" i="1"/>
  <c r="I15" i="1"/>
  <c r="D15" i="1"/>
  <c r="C15" i="1"/>
  <c r="E15" i="1" s="1"/>
  <c r="B15" i="1"/>
  <c r="I14" i="1"/>
  <c r="D14" i="1"/>
  <c r="C14" i="1"/>
  <c r="E14" i="1" s="1"/>
  <c r="B14" i="1"/>
  <c r="I13" i="1"/>
  <c r="D13" i="1"/>
  <c r="C13" i="1"/>
  <c r="E13" i="1" s="1"/>
  <c r="B13" i="1"/>
  <c r="I12" i="1"/>
  <c r="D12" i="1"/>
  <c r="C12" i="1"/>
  <c r="E12" i="1" s="1"/>
  <c r="B12" i="1"/>
  <c r="I11" i="1"/>
  <c r="D11" i="1"/>
  <c r="C11" i="1"/>
  <c r="E11" i="1" s="1"/>
  <c r="B11" i="1"/>
  <c r="I10" i="1"/>
  <c r="D10" i="1"/>
  <c r="D8" i="1" s="1"/>
  <c r="C10" i="1"/>
  <c r="E10" i="1" s="1"/>
  <c r="B10" i="1"/>
  <c r="I9" i="1"/>
  <c r="D9" i="1"/>
  <c r="C9" i="1"/>
  <c r="E9" i="1" s="1"/>
  <c r="B9" i="1"/>
  <c r="V8" i="1"/>
  <c r="U8" i="1"/>
  <c r="T8" i="1"/>
  <c r="S8" i="1"/>
  <c r="R8" i="1"/>
  <c r="Q8" i="1"/>
  <c r="P8" i="1"/>
  <c r="O8" i="1"/>
  <c r="N8" i="1"/>
  <c r="M8" i="1"/>
  <c r="L8" i="1"/>
  <c r="K8" i="1"/>
  <c r="J8" i="1"/>
  <c r="H8" i="1"/>
  <c r="G8" i="1"/>
  <c r="I8" i="1" s="1"/>
  <c r="B19" i="1" l="1"/>
  <c r="B8" i="1" s="1"/>
  <c r="C8" i="1"/>
  <c r="E8" i="1" s="1"/>
</calcChain>
</file>

<file path=xl/sharedStrings.xml><?xml version="1.0" encoding="utf-8"?>
<sst xmlns="http://schemas.openxmlformats.org/spreadsheetml/2006/main" count="122" uniqueCount="64">
  <si>
    <t>公開類</t>
  </si>
  <si>
    <t>年     報</t>
  </si>
  <si>
    <t>　　　   臺中市稻米生產概況</t>
  </si>
  <si>
    <t>中華民國112年</t>
  </si>
  <si>
    <t>行 政
區 別</t>
  </si>
  <si>
    <t>總　計</t>
  </si>
  <si>
    <t>豐原區</t>
  </si>
  <si>
    <t>東勢區</t>
  </si>
  <si>
    <t>大甲區</t>
  </si>
  <si>
    <t>清水區</t>
  </si>
  <si>
    <t>沙鹿區</t>
  </si>
  <si>
    <t>梧棲區</t>
  </si>
  <si>
    <t>后里區</t>
  </si>
  <si>
    <t>神岡區</t>
  </si>
  <si>
    <t>潭子區</t>
  </si>
  <si>
    <t>大雅區</t>
  </si>
  <si>
    <t>新社區</t>
  </si>
  <si>
    <t>石岡區</t>
  </si>
  <si>
    <t>外埔區</t>
  </si>
  <si>
    <t>大安區</t>
  </si>
  <si>
    <t>烏日區</t>
  </si>
  <si>
    <t>大肚區</t>
  </si>
  <si>
    <t>龍井區</t>
  </si>
  <si>
    <t>霧峰區</t>
  </si>
  <si>
    <t>太平區</t>
  </si>
  <si>
    <t>大里區</t>
  </si>
  <si>
    <t>和平區</t>
  </si>
  <si>
    <t>中　區</t>
  </si>
  <si>
    <t>東　區</t>
  </si>
  <si>
    <t>南　區</t>
  </si>
  <si>
    <t>西　區</t>
  </si>
  <si>
    <t>北　區</t>
  </si>
  <si>
    <t>西屯區</t>
  </si>
  <si>
    <t>南屯區</t>
  </si>
  <si>
    <t>北屯區</t>
  </si>
  <si>
    <t>填表</t>
  </si>
  <si>
    <t>資料來源：由本局作物生產科依據農業部農糧署「農情報告資源網」資料彙編。</t>
  </si>
  <si>
    <t>填表說明：本表編製1份，並依統計法規定永久保存，資料透過網際網路上傳至「臺中市公務統計行政管理系統」。</t>
  </si>
  <si>
    <t>次年6月底前填報</t>
  </si>
  <si>
    <t>總　　　　　　　　計</t>
  </si>
  <si>
    <t>種植面積</t>
  </si>
  <si>
    <t>收穫面積</t>
  </si>
  <si>
    <t>產量</t>
  </si>
  <si>
    <t>每公頃
平均產量</t>
  </si>
  <si>
    <t>水　　　　　　　　　　　　　　　　　　　　　稻</t>
  </si>
  <si>
    <t>合　　　　　　　計</t>
  </si>
  <si>
    <t>審核</t>
  </si>
  <si>
    <t>稉稻(蓬萊)</t>
  </si>
  <si>
    <t>硬秈稻(在來)</t>
  </si>
  <si>
    <t xml:space="preserve">  業務主管人員</t>
  </si>
  <si>
    <t xml:space="preserve">  主辦統計人員</t>
  </si>
  <si>
    <t>軟秈稻(秈稻)</t>
  </si>
  <si>
    <t>稉糯稻(圓糯)</t>
  </si>
  <si>
    <t>機關首長</t>
  </si>
  <si>
    <t>秈糯稻(長糯)</t>
  </si>
  <si>
    <t xml:space="preserve">   中華民國113年6月27日編製</t>
  </si>
  <si>
    <t>編製機關</t>
  </si>
  <si>
    <t>表   號</t>
  </si>
  <si>
    <t>單位：面積─公頃、產量─糙米公斤　　  每公頃平均產量─糙米公斤</t>
  </si>
  <si>
    <t>　　　　陸　　　稻</t>
  </si>
  <si>
    <t>臺中市政府農業局</t>
  </si>
  <si>
    <t>20321-02-01-2</t>
  </si>
  <si>
    <t>產  量</t>
  </si>
  <si>
    <t>--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</si>
</sst>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2" x14ac:knownFonts="1">
    <font>
      <sz val="11"/>
      <color theme="1"/>
      <name val="Calibri"/>
      <scheme val="minor"/>
    </font>
    <font>
      <sz val="14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14"/>
      <color rgb="FF000000"/>
      <name val="Times New Roman"/>
      <family val="1"/>
    </font>
    <font>
      <sz val="16"/>
      <color rgb="FF000000"/>
      <name val="新細明體"/>
      <family val="1"/>
      <charset val="136"/>
    </font>
    <font>
      <sz val="12"/>
      <color rgb="FF000000"/>
      <name val="Times New Roman"/>
      <family val="1"/>
    </font>
    <font>
      <sz val="10"/>
      <color rgb="FF000000"/>
      <name val="標楷體"/>
      <family val="4"/>
      <charset val="136"/>
    </font>
    <font>
      <b/>
      <sz val="20"/>
      <color rgb="FF000000"/>
      <name val="標楷體"/>
      <family val="4"/>
      <charset val="136"/>
    </font>
    <font>
      <sz val="9"/>
      <name val="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41" fontId="1" fillId="0" borderId="1" xfId="0" applyNumberFormat="1" applyFont="1" applyBorder="1"/>
    <xf numFmtId="41" fontId="1" fillId="0" borderId="1" xfId="0" applyNumberFormat="1" applyFont="1" applyBorder="1" applyAlignment="1">
      <alignment horizontal="left" vertical="center"/>
    </xf>
    <xf numFmtId="41" fontId="1" fillId="0" borderId="3" xfId="0" applyNumberFormat="1" applyFont="1" applyBorder="1" applyAlignment="1">
      <alignment horizontal="center" vertical="center"/>
    </xf>
    <xf numFmtId="41" fontId="1" fillId="0" borderId="5" xfId="0" applyNumberFormat="1" applyFont="1" applyBorder="1" applyAlignment="1">
      <alignment horizontal="center" vertical="center"/>
    </xf>
    <xf numFmtId="41" fontId="1" fillId="0" borderId="6" xfId="0" applyNumberFormat="1" applyFont="1" applyBorder="1" applyAlignment="1">
      <alignment horizontal="center" vertical="center"/>
    </xf>
    <xf numFmtId="41" fontId="1" fillId="0" borderId="7" xfId="0" applyNumberFormat="1" applyFont="1" applyBorder="1" applyAlignment="1">
      <alignment horizontal="center" vertical="center"/>
    </xf>
    <xf numFmtId="41" fontId="3" fillId="0" borderId="2" xfId="0" applyNumberFormat="1" applyFont="1" applyBorder="1" applyAlignment="1">
      <alignment horizontal="left"/>
    </xf>
    <xf numFmtId="41" fontId="3" fillId="0" borderId="0" xfId="0" applyNumberFormat="1" applyFont="1"/>
    <xf numFmtId="0" fontId="1" fillId="0" borderId="0" xfId="0" applyFont="1"/>
    <xf numFmtId="41" fontId="1" fillId="0" borderId="8" xfId="0" applyNumberFormat="1" applyFont="1" applyBorder="1" applyAlignment="1">
      <alignment vertical="center"/>
    </xf>
    <xf numFmtId="41" fontId="3" fillId="0" borderId="9" xfId="0" applyNumberFormat="1" applyFont="1" applyBorder="1" applyAlignment="1">
      <alignment vertical="center"/>
    </xf>
    <xf numFmtId="41" fontId="3" fillId="0" borderId="1" xfId="0" applyNumberFormat="1" applyFont="1" applyBorder="1" applyAlignment="1">
      <alignment horizontal="center" vertical="center"/>
    </xf>
    <xf numFmtId="43" fontId="4" fillId="0" borderId="10" xfId="0" applyNumberFormat="1" applyFont="1" applyBorder="1" applyAlignment="1">
      <alignment horizontal="right" vertical="center"/>
    </xf>
    <xf numFmtId="43" fontId="4" fillId="0" borderId="8" xfId="0" applyNumberFormat="1" applyFont="1" applyBorder="1" applyAlignment="1">
      <alignment horizontal="right" vertical="center"/>
    </xf>
    <xf numFmtId="43" fontId="4" fillId="0" borderId="9" xfId="0" applyNumberFormat="1" applyFont="1" applyBorder="1" applyAlignment="1">
      <alignment horizontal="right" vertical="center"/>
    </xf>
    <xf numFmtId="41" fontId="3" fillId="0" borderId="2" xfId="0" applyNumberFormat="1" applyFont="1" applyBorder="1"/>
    <xf numFmtId="41" fontId="1" fillId="0" borderId="0" xfId="0" applyNumberFormat="1" applyFont="1" applyAlignment="1">
      <alignment vertical="center"/>
    </xf>
    <xf numFmtId="41" fontId="3" fillId="0" borderId="3" xfId="0" applyNumberFormat="1" applyFont="1" applyBorder="1" applyAlignment="1">
      <alignment vertical="center"/>
    </xf>
    <xf numFmtId="43" fontId="4" fillId="0" borderId="2" xfId="0" applyNumberFormat="1" applyFont="1" applyBorder="1" applyAlignment="1">
      <alignment horizontal="right" vertical="center"/>
    </xf>
    <xf numFmtId="43" fontId="4" fillId="0" borderId="0" xfId="0" applyNumberFormat="1" applyFont="1" applyAlignment="1">
      <alignment horizontal="right" vertical="center"/>
    </xf>
    <xf numFmtId="43" fontId="4" fillId="0" borderId="3" xfId="0" applyNumberFormat="1" applyFont="1" applyBorder="1" applyAlignment="1">
      <alignment horizontal="right" vertical="center"/>
    </xf>
    <xf numFmtId="41" fontId="1" fillId="0" borderId="3" xfId="0" applyNumberFormat="1" applyFont="1" applyBorder="1" applyAlignment="1">
      <alignment vertical="center"/>
    </xf>
    <xf numFmtId="41" fontId="3" fillId="0" borderId="0" xfId="0" applyNumberFormat="1" applyFont="1" applyAlignment="1">
      <alignment horizontal="left"/>
    </xf>
    <xf numFmtId="41" fontId="3" fillId="0" borderId="3" xfId="0" applyNumberFormat="1" applyFont="1" applyBorder="1" applyAlignment="1">
      <alignment horizontal="right" vertical="center"/>
    </xf>
    <xf numFmtId="41" fontId="3" fillId="0" borderId="2" xfId="0" applyNumberFormat="1" applyFont="1" applyBorder="1" applyAlignment="1">
      <alignment horizontal="center"/>
    </xf>
    <xf numFmtId="41" fontId="4" fillId="0" borderId="1" xfId="0" applyNumberFormat="1" applyFont="1" applyBorder="1" applyAlignment="1">
      <alignment vertical="center" wrapText="1"/>
    </xf>
    <xf numFmtId="41" fontId="5" fillId="0" borderId="2" xfId="0" applyNumberFormat="1" applyFont="1" applyBorder="1" applyAlignment="1">
      <alignment horizontal="left"/>
    </xf>
    <xf numFmtId="41" fontId="8" fillId="0" borderId="0" xfId="0" applyNumberFormat="1" applyFont="1"/>
    <xf numFmtId="43" fontId="4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/>
    </xf>
    <xf numFmtId="41" fontId="8" fillId="0" borderId="0" xfId="0" applyNumberFormat="1" applyFont="1" applyAlignment="1">
      <alignment horizontal="center"/>
    </xf>
    <xf numFmtId="41" fontId="8" fillId="0" borderId="0" xfId="0" applyNumberFormat="1" applyFont="1" applyAlignment="1">
      <alignment horizontal="left" vertical="top"/>
    </xf>
    <xf numFmtId="41" fontId="1" fillId="0" borderId="6" xfId="0" applyNumberFormat="1" applyFont="1" applyBorder="1" applyAlignment="1">
      <alignment vertical="center"/>
    </xf>
    <xf numFmtId="41" fontId="10" fillId="0" borderId="2" xfId="0" applyNumberFormat="1" applyFont="1" applyBorder="1" applyAlignment="1">
      <alignment horizontal="center"/>
    </xf>
    <xf numFmtId="0" fontId="1" fillId="0" borderId="8" xfId="0" applyFont="1" applyBorder="1"/>
    <xf numFmtId="43" fontId="4" fillId="0" borderId="2" xfId="0" quotePrefix="1" applyNumberFormat="1" applyFont="1" applyBorder="1" applyAlignment="1">
      <alignment horizontal="right" vertical="center"/>
    </xf>
    <xf numFmtId="43" fontId="4" fillId="0" borderId="0" xfId="0" quotePrefix="1" applyNumberFormat="1" applyFont="1" applyAlignment="1">
      <alignment horizontal="right" vertical="center"/>
    </xf>
    <xf numFmtId="41" fontId="1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right"/>
    </xf>
    <xf numFmtId="41" fontId="5" fillId="0" borderId="2" xfId="0" applyNumberFormat="1" applyFont="1" applyBorder="1" applyAlignment="1">
      <alignment horizontal="right"/>
    </xf>
    <xf numFmtId="41" fontId="3" fillId="0" borderId="0" xfId="0" applyNumberFormat="1" applyFont="1"/>
    <xf numFmtId="41" fontId="5" fillId="0" borderId="0" xfId="0" applyNumberFormat="1" applyFont="1"/>
    <xf numFmtId="41" fontId="8" fillId="0" borderId="0" xfId="0" applyNumberFormat="1" applyFont="1" applyAlignment="1">
      <alignment horizontal="center" vertical="center"/>
    </xf>
    <xf numFmtId="41" fontId="3" fillId="0" borderId="0" xfId="0" applyNumberFormat="1" applyFont="1" applyAlignment="1">
      <alignment horizontal="left" vertical="top" wrapText="1"/>
    </xf>
    <xf numFmtId="41" fontId="1" fillId="0" borderId="3" xfId="0" applyNumberFormat="1" applyFont="1" applyBorder="1" applyAlignment="1">
      <alignment horizontal="center" vertical="center"/>
    </xf>
    <xf numFmtId="41" fontId="5" fillId="0" borderId="3" xfId="0" applyNumberFormat="1" applyFont="1" applyBorder="1" applyAlignment="1">
      <alignment horizontal="center" vertical="center"/>
    </xf>
    <xf numFmtId="41" fontId="1" fillId="0" borderId="0" xfId="0" applyNumberFormat="1" applyFont="1" applyAlignment="1">
      <alignment horizontal="center" vertical="center"/>
    </xf>
    <xf numFmtId="41" fontId="5" fillId="0" borderId="1" xfId="0" applyNumberFormat="1" applyFont="1" applyBorder="1" applyAlignment="1">
      <alignment horizontal="center" vertical="center"/>
    </xf>
    <xf numFmtId="41" fontId="6" fillId="0" borderId="3" xfId="0" applyNumberFormat="1" applyFont="1" applyBorder="1" applyAlignment="1">
      <alignment horizontal="center" vertical="center"/>
    </xf>
    <xf numFmtId="41" fontId="8" fillId="0" borderId="1" xfId="0" applyNumberFormat="1" applyFont="1" applyBorder="1" applyAlignment="1">
      <alignment horizontal="center" vertical="center"/>
    </xf>
    <xf numFmtId="41" fontId="2" fillId="0" borderId="2" xfId="0" applyNumberFormat="1" applyFont="1" applyBorder="1" applyAlignment="1">
      <alignment horizontal="center"/>
    </xf>
    <xf numFmtId="41" fontId="7" fillId="0" borderId="2" xfId="0" applyNumberFormat="1" applyFont="1" applyBorder="1" applyAlignment="1">
      <alignment horizontal="center"/>
    </xf>
    <xf numFmtId="41" fontId="9" fillId="0" borderId="3" xfId="0" applyNumberFormat="1" applyFont="1" applyBorder="1" applyAlignment="1">
      <alignment horizontal="center" vertical="center"/>
    </xf>
    <xf numFmtId="41" fontId="5" fillId="0" borderId="7" xfId="0" applyNumberFormat="1" applyFont="1" applyBorder="1" applyAlignment="1">
      <alignment horizontal="center" vertical="center"/>
    </xf>
    <xf numFmtId="41" fontId="3" fillId="0" borderId="11" xfId="0" applyNumberFormat="1" applyFont="1" applyBorder="1" applyAlignment="1">
      <alignment horizontal="center" vertical="top" wrapText="1"/>
    </xf>
    <xf numFmtId="41" fontId="10" fillId="0" borderId="11" xfId="0" applyNumberFormat="1" applyFont="1" applyBorder="1" applyAlignment="1">
      <alignment horizontal="center" vertical="top" wrapText="1"/>
    </xf>
    <xf numFmtId="41" fontId="4" fillId="0" borderId="12" xfId="0" applyNumberFormat="1" applyFont="1" applyBorder="1" applyAlignment="1">
      <alignment vertical="center" wrapText="1"/>
    </xf>
    <xf numFmtId="41" fontId="1" fillId="0" borderId="4" xfId="0" applyNumberFormat="1" applyFont="1" applyBorder="1" applyAlignment="1">
      <alignment horizontal="center" vertical="center" wrapText="1"/>
    </xf>
    <xf numFmtId="41" fontId="1" fillId="0" borderId="1" xfId="0" applyNumberFormat="1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00"/>
  <sheetViews>
    <sheetView tabSelected="1" workbookViewId="0">
      <pane xSplit="1" topLeftCell="B1" activePane="topRight" state="frozen"/>
      <selection activeCell="P9" sqref="K8:P9"/>
      <selection pane="topRight" activeCell="A3" sqref="A3:R3"/>
    </sheetView>
  </sheetViews>
  <sheetFormatPr defaultColWidth="9.28515625" defaultRowHeight="15" x14ac:dyDescent="0.25"/>
  <cols>
    <col min="1" max="1" width="14.42578125" customWidth="1"/>
    <col min="2" max="2" width="13.85546875" customWidth="1"/>
    <col min="3" max="3" width="15.28515625" customWidth="1"/>
    <col min="4" max="4" width="21.140625" customWidth="1"/>
    <col min="5" max="5" width="16.140625" customWidth="1"/>
    <col min="6" max="6" width="13.7109375" customWidth="1"/>
    <col min="7" max="7" width="13.42578125" customWidth="1"/>
    <col min="8" max="8" width="21" customWidth="1"/>
    <col min="9" max="9" width="14.7109375" customWidth="1"/>
    <col min="10" max="10" width="15.42578125" customWidth="1"/>
    <col min="11" max="11" width="19.42578125" customWidth="1"/>
    <col min="12" max="12" width="12.140625" customWidth="1"/>
    <col min="13" max="13" width="15.85546875" customWidth="1"/>
    <col min="14" max="14" width="10.85546875" customWidth="1"/>
    <col min="15" max="15" width="15.140625" customWidth="1"/>
    <col min="16" max="16" width="11.140625" customWidth="1"/>
    <col min="17" max="17" width="17.85546875" customWidth="1"/>
    <col min="18" max="18" width="11.140625" customWidth="1"/>
    <col min="19" max="19" width="15.140625" customWidth="1"/>
    <col min="20" max="22" width="10.140625" customWidth="1"/>
    <col min="23" max="23" width="10.85546875" customWidth="1"/>
    <col min="24" max="50" width="9.140625" customWidth="1"/>
  </cols>
  <sheetData>
    <row r="1" spans="1:50" ht="24.95" customHeight="1" x14ac:dyDescent="0.3">
      <c r="A1" s="1" t="s">
        <v>0</v>
      </c>
      <c r="B1" s="10"/>
      <c r="C1" s="17"/>
      <c r="D1" s="17"/>
      <c r="E1" s="17"/>
      <c r="F1" s="17"/>
      <c r="G1" s="17"/>
      <c r="H1" s="17"/>
      <c r="I1" s="17"/>
      <c r="J1" s="17"/>
      <c r="K1" s="17"/>
      <c r="L1" s="49"/>
      <c r="M1" s="49"/>
      <c r="N1" s="17"/>
      <c r="O1" s="17"/>
      <c r="P1" s="17"/>
      <c r="Q1" s="17"/>
      <c r="R1" s="17"/>
      <c r="S1" s="33"/>
      <c r="T1" s="39" t="s">
        <v>56</v>
      </c>
      <c r="U1" s="39"/>
      <c r="V1" s="39" t="s">
        <v>60</v>
      </c>
      <c r="W1" s="50"/>
      <c r="X1" s="35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</row>
    <row r="2" spans="1:50" ht="21.75" customHeight="1" x14ac:dyDescent="0.3">
      <c r="A2" s="2" t="s">
        <v>1</v>
      </c>
      <c r="B2" s="11" t="s">
        <v>38</v>
      </c>
      <c r="C2" s="18"/>
      <c r="D2" s="22"/>
      <c r="E2" s="22"/>
      <c r="F2" s="22"/>
      <c r="G2" s="22"/>
      <c r="H2" s="24"/>
      <c r="I2" s="22"/>
      <c r="J2" s="22"/>
      <c r="K2" s="22"/>
      <c r="L2" s="51"/>
      <c r="M2" s="47"/>
      <c r="N2" s="22"/>
      <c r="O2" s="22"/>
      <c r="P2" s="55"/>
      <c r="Q2" s="48"/>
      <c r="R2" s="48"/>
      <c r="S2" s="56"/>
      <c r="T2" s="39" t="s">
        <v>57</v>
      </c>
      <c r="U2" s="39"/>
      <c r="V2" s="52" t="s">
        <v>61</v>
      </c>
      <c r="W2" s="50"/>
      <c r="X2" s="35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</row>
    <row r="3" spans="1:50" ht="43.5" customHeight="1" x14ac:dyDescent="0.4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4"/>
      <c r="M3" s="54"/>
      <c r="N3" s="54"/>
      <c r="O3" s="54"/>
      <c r="P3" s="54"/>
      <c r="Q3" s="54"/>
      <c r="R3" s="54"/>
      <c r="S3" s="34"/>
      <c r="T3" s="57" t="s">
        <v>58</v>
      </c>
      <c r="U3" s="58"/>
      <c r="V3" s="58"/>
      <c r="W3" s="58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</row>
    <row r="4" spans="1:50" ht="21" customHeight="1" x14ac:dyDescent="0.3">
      <c r="A4" s="47" t="s">
        <v>3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8"/>
      <c r="M4" s="48"/>
      <c r="N4" s="48"/>
      <c r="O4" s="48"/>
      <c r="P4" s="48"/>
      <c r="Q4" s="48"/>
      <c r="R4" s="48"/>
      <c r="S4" s="3"/>
      <c r="T4" s="58"/>
      <c r="U4" s="58"/>
      <c r="V4" s="58"/>
      <c r="W4" s="58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</row>
    <row r="5" spans="1:50" ht="18.75" customHeight="1" x14ac:dyDescent="0.3">
      <c r="A5" s="60" t="s">
        <v>4</v>
      </c>
      <c r="B5" s="61" t="s">
        <v>39</v>
      </c>
      <c r="C5" s="61"/>
      <c r="D5" s="61"/>
      <c r="E5" s="61"/>
      <c r="F5" s="38" t="s">
        <v>44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61" t="s">
        <v>59</v>
      </c>
      <c r="U5" s="61"/>
      <c r="V5" s="61"/>
      <c r="W5" s="61"/>
      <c r="X5" s="35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</row>
    <row r="6" spans="1:50" ht="19.5" customHeight="1" x14ac:dyDescent="0.3">
      <c r="A6" s="60"/>
      <c r="B6" s="39" t="s">
        <v>40</v>
      </c>
      <c r="C6" s="39" t="s">
        <v>41</v>
      </c>
      <c r="D6" s="39" t="s">
        <v>42</v>
      </c>
      <c r="E6" s="40" t="s">
        <v>43</v>
      </c>
      <c r="F6" s="39" t="s">
        <v>45</v>
      </c>
      <c r="G6" s="39"/>
      <c r="H6" s="39"/>
      <c r="I6" s="39"/>
      <c r="J6" s="39" t="s">
        <v>47</v>
      </c>
      <c r="K6" s="39"/>
      <c r="L6" s="39" t="s">
        <v>48</v>
      </c>
      <c r="M6" s="39"/>
      <c r="N6" s="39" t="s">
        <v>51</v>
      </c>
      <c r="O6" s="39"/>
      <c r="P6" s="39" t="s">
        <v>52</v>
      </c>
      <c r="Q6" s="39"/>
      <c r="R6" s="39" t="s">
        <v>54</v>
      </c>
      <c r="S6" s="39"/>
      <c r="T6" s="39" t="s">
        <v>40</v>
      </c>
      <c r="U6" s="39" t="s">
        <v>41</v>
      </c>
      <c r="V6" s="39" t="s">
        <v>62</v>
      </c>
      <c r="W6" s="59" t="s">
        <v>43</v>
      </c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</row>
    <row r="7" spans="1:50" ht="32.25" customHeight="1" x14ac:dyDescent="0.3">
      <c r="A7" s="60"/>
      <c r="B7" s="39"/>
      <c r="C7" s="39"/>
      <c r="D7" s="39"/>
      <c r="E7" s="40"/>
      <c r="F7" s="12" t="s">
        <v>40</v>
      </c>
      <c r="G7" s="12" t="s">
        <v>41</v>
      </c>
      <c r="H7" s="12" t="s">
        <v>42</v>
      </c>
      <c r="I7" s="26" t="s">
        <v>43</v>
      </c>
      <c r="J7" s="12" t="s">
        <v>41</v>
      </c>
      <c r="K7" s="12" t="s">
        <v>42</v>
      </c>
      <c r="L7" s="12" t="s">
        <v>41</v>
      </c>
      <c r="M7" s="12" t="s">
        <v>42</v>
      </c>
      <c r="N7" s="12" t="s">
        <v>41</v>
      </c>
      <c r="O7" s="12" t="s">
        <v>42</v>
      </c>
      <c r="P7" s="12" t="s">
        <v>41</v>
      </c>
      <c r="Q7" s="12" t="s">
        <v>42</v>
      </c>
      <c r="R7" s="12" t="s">
        <v>41</v>
      </c>
      <c r="S7" s="12" t="s">
        <v>42</v>
      </c>
      <c r="T7" s="39"/>
      <c r="U7" s="39"/>
      <c r="V7" s="39"/>
      <c r="W7" s="5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</row>
    <row r="8" spans="1:50" ht="19.5" customHeight="1" x14ac:dyDescent="0.3">
      <c r="A8" s="4" t="s">
        <v>5</v>
      </c>
      <c r="B8" s="13">
        <f>SUM(B9:B37)</f>
        <v>21864.75</v>
      </c>
      <c r="C8" s="19">
        <f>SUM(C9:C37)</f>
        <v>21864.62</v>
      </c>
      <c r="D8" s="19">
        <f>SUM(D9:D37)</f>
        <v>111809881</v>
      </c>
      <c r="E8" s="19">
        <f t="shared" ref="E8:E37" si="0">IF(C8&lt;&gt;0, D8/C8, 0)</f>
        <v>5113.7353862084046</v>
      </c>
      <c r="F8" s="19">
        <f>SUM(F9:F37)</f>
        <v>21864.75</v>
      </c>
      <c r="G8" s="19">
        <f>SUM(G9:G37)</f>
        <v>21864.62</v>
      </c>
      <c r="H8" s="19">
        <f>SUM(H9:H37)</f>
        <v>111809881</v>
      </c>
      <c r="I8" s="19">
        <f t="shared" ref="I8:I37" si="1">IF(G8&lt;&gt;0, H8/G8, 0)</f>
        <v>5113.7353862084046</v>
      </c>
      <c r="J8" s="19">
        <f t="shared" ref="J8:V8" si="2">SUM(J9:J37)</f>
        <v>21655.120000000003</v>
      </c>
      <c r="K8" s="19">
        <f t="shared" si="2"/>
        <v>110686431</v>
      </c>
      <c r="L8" s="19">
        <f t="shared" si="2"/>
        <v>13</v>
      </c>
      <c r="M8" s="19">
        <f t="shared" si="2"/>
        <v>76249</v>
      </c>
      <c r="N8" s="19">
        <f t="shared" si="2"/>
        <v>42</v>
      </c>
      <c r="O8" s="19">
        <f t="shared" si="2"/>
        <v>195158</v>
      </c>
      <c r="P8" s="19">
        <f t="shared" si="2"/>
        <v>147.6</v>
      </c>
      <c r="Q8" s="19">
        <f t="shared" si="2"/>
        <v>813495</v>
      </c>
      <c r="R8" s="19">
        <f t="shared" si="2"/>
        <v>6.9</v>
      </c>
      <c r="S8" s="19">
        <f t="shared" si="2"/>
        <v>38548</v>
      </c>
      <c r="T8" s="19">
        <f t="shared" si="2"/>
        <v>0</v>
      </c>
      <c r="U8" s="19">
        <f t="shared" si="2"/>
        <v>0</v>
      </c>
      <c r="V8" s="19">
        <f t="shared" si="2"/>
        <v>0</v>
      </c>
      <c r="W8" s="36" t="s">
        <v>63</v>
      </c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</row>
    <row r="9" spans="1:50" ht="19.5" customHeight="1" x14ac:dyDescent="0.3">
      <c r="A9" s="5" t="s">
        <v>6</v>
      </c>
      <c r="B9" s="14">
        <f t="shared" ref="B9:B37" si="3">SUM(F9, T9)</f>
        <v>196.65</v>
      </c>
      <c r="C9" s="20">
        <f t="shared" ref="C9:C37" si="4">SUM(G9, U9)</f>
        <v>196.65</v>
      </c>
      <c r="D9" s="20">
        <f t="shared" ref="D9:D37" si="5">SUM(H9, V9)</f>
        <v>1101526</v>
      </c>
      <c r="E9" s="20">
        <f t="shared" si="0"/>
        <v>5601.4543605390281</v>
      </c>
      <c r="F9" s="20">
        <v>196.65</v>
      </c>
      <c r="G9" s="20">
        <v>196.65</v>
      </c>
      <c r="H9" s="20">
        <v>1101526</v>
      </c>
      <c r="I9" s="20">
        <f t="shared" si="1"/>
        <v>5601.4543605390281</v>
      </c>
      <c r="J9" s="20">
        <v>193.65</v>
      </c>
      <c r="K9" s="20">
        <v>1087016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3</v>
      </c>
      <c r="S9" s="20">
        <v>14510</v>
      </c>
      <c r="T9" s="20">
        <v>0</v>
      </c>
      <c r="U9" s="20">
        <v>0</v>
      </c>
      <c r="V9" s="20">
        <v>0</v>
      </c>
      <c r="W9" s="37" t="s">
        <v>63</v>
      </c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</row>
    <row r="10" spans="1:50" ht="19.5" customHeight="1" x14ac:dyDescent="0.3">
      <c r="A10" s="5" t="s">
        <v>7</v>
      </c>
      <c r="B10" s="14">
        <f t="shared" si="3"/>
        <v>3.94</v>
      </c>
      <c r="C10" s="20">
        <f t="shared" si="4"/>
        <v>3.94</v>
      </c>
      <c r="D10" s="20">
        <f t="shared" si="5"/>
        <v>23608</v>
      </c>
      <c r="E10" s="20">
        <f t="shared" si="0"/>
        <v>5991.878172588833</v>
      </c>
      <c r="F10" s="20">
        <v>3.94</v>
      </c>
      <c r="G10" s="20">
        <v>3.94</v>
      </c>
      <c r="H10" s="20">
        <v>23608</v>
      </c>
      <c r="I10" s="20">
        <f t="shared" si="1"/>
        <v>5991.878172588833</v>
      </c>
      <c r="J10" s="20">
        <v>3.94</v>
      </c>
      <c r="K10" s="20">
        <v>23608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20">
        <v>0</v>
      </c>
      <c r="W10" s="37" t="s">
        <v>63</v>
      </c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</row>
    <row r="11" spans="1:50" ht="19.5" customHeight="1" x14ac:dyDescent="0.3">
      <c r="A11" s="5" t="s">
        <v>8</v>
      </c>
      <c r="B11" s="14">
        <f t="shared" si="3"/>
        <v>3025.54</v>
      </c>
      <c r="C11" s="20">
        <f t="shared" si="4"/>
        <v>3025.54</v>
      </c>
      <c r="D11" s="20">
        <f t="shared" si="5"/>
        <v>15557265</v>
      </c>
      <c r="E11" s="20">
        <f t="shared" si="0"/>
        <v>5141.9796135565884</v>
      </c>
      <c r="F11" s="20">
        <v>3025.54</v>
      </c>
      <c r="G11" s="20">
        <v>3025.54</v>
      </c>
      <c r="H11" s="20">
        <v>15557265</v>
      </c>
      <c r="I11" s="20">
        <f t="shared" si="1"/>
        <v>5141.9796135565884</v>
      </c>
      <c r="J11" s="20">
        <v>2988.34</v>
      </c>
      <c r="K11" s="20">
        <v>15367715</v>
      </c>
      <c r="L11" s="20">
        <v>13</v>
      </c>
      <c r="M11" s="20">
        <v>76249</v>
      </c>
      <c r="N11" s="20">
        <v>9</v>
      </c>
      <c r="O11" s="20">
        <v>44129</v>
      </c>
      <c r="P11" s="20">
        <v>12.7</v>
      </c>
      <c r="Q11" s="20">
        <v>52482</v>
      </c>
      <c r="R11" s="20">
        <v>2.5</v>
      </c>
      <c r="S11" s="20">
        <v>16690</v>
      </c>
      <c r="T11" s="20">
        <v>0</v>
      </c>
      <c r="U11" s="20">
        <v>0</v>
      </c>
      <c r="V11" s="20">
        <v>0</v>
      </c>
      <c r="W11" s="37" t="s">
        <v>63</v>
      </c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spans="1:50" ht="19.5" customHeight="1" x14ac:dyDescent="0.3">
      <c r="A12" s="5" t="s">
        <v>9</v>
      </c>
      <c r="B12" s="14">
        <f t="shared" si="3"/>
        <v>2214</v>
      </c>
      <c r="C12" s="20">
        <f t="shared" si="4"/>
        <v>2214</v>
      </c>
      <c r="D12" s="20">
        <f t="shared" si="5"/>
        <v>9974414</v>
      </c>
      <c r="E12" s="20">
        <f t="shared" si="0"/>
        <v>4505.155374887082</v>
      </c>
      <c r="F12" s="20">
        <v>2214</v>
      </c>
      <c r="G12" s="20">
        <v>2214</v>
      </c>
      <c r="H12" s="20">
        <v>9974414</v>
      </c>
      <c r="I12" s="20">
        <f t="shared" si="1"/>
        <v>4505.155374887082</v>
      </c>
      <c r="J12" s="20">
        <v>2201</v>
      </c>
      <c r="K12" s="20">
        <v>9918970</v>
      </c>
      <c r="L12" s="20">
        <v>0</v>
      </c>
      <c r="M12" s="20">
        <v>0</v>
      </c>
      <c r="N12" s="20">
        <v>6</v>
      </c>
      <c r="O12" s="20">
        <v>25860</v>
      </c>
      <c r="P12" s="20">
        <v>7</v>
      </c>
      <c r="Q12" s="20">
        <v>29584</v>
      </c>
      <c r="R12" s="20">
        <v>0</v>
      </c>
      <c r="S12" s="20">
        <v>0</v>
      </c>
      <c r="T12" s="20">
        <v>0</v>
      </c>
      <c r="U12" s="20">
        <v>0</v>
      </c>
      <c r="V12" s="20">
        <v>0</v>
      </c>
      <c r="W12" s="37" t="s">
        <v>63</v>
      </c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</row>
    <row r="13" spans="1:50" ht="19.5" customHeight="1" x14ac:dyDescent="0.3">
      <c r="A13" s="5" t="s">
        <v>10</v>
      </c>
      <c r="B13" s="14">
        <f t="shared" si="3"/>
        <v>115.2</v>
      </c>
      <c r="C13" s="20">
        <f t="shared" si="4"/>
        <v>115.2</v>
      </c>
      <c r="D13" s="20">
        <f t="shared" si="5"/>
        <v>524404</v>
      </c>
      <c r="E13" s="20">
        <f t="shared" si="0"/>
        <v>4552.1180555555557</v>
      </c>
      <c r="F13" s="20">
        <v>115.2</v>
      </c>
      <c r="G13" s="20">
        <v>115.2</v>
      </c>
      <c r="H13" s="20">
        <v>524404</v>
      </c>
      <c r="I13" s="20">
        <f t="shared" si="1"/>
        <v>4552.1180555555557</v>
      </c>
      <c r="J13" s="20">
        <v>115.2</v>
      </c>
      <c r="K13" s="20">
        <v>524404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0">
        <v>0</v>
      </c>
      <c r="W13" s="37" t="s">
        <v>63</v>
      </c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</row>
    <row r="14" spans="1:50" ht="19.5" customHeight="1" x14ac:dyDescent="0.3">
      <c r="A14" s="5" t="s">
        <v>11</v>
      </c>
      <c r="B14" s="14">
        <f t="shared" si="3"/>
        <v>711.49</v>
      </c>
      <c r="C14" s="20">
        <f t="shared" si="4"/>
        <v>711.49</v>
      </c>
      <c r="D14" s="20">
        <f t="shared" si="5"/>
        <v>3181150</v>
      </c>
      <c r="E14" s="20">
        <f t="shared" si="0"/>
        <v>4471.1099242434893</v>
      </c>
      <c r="F14" s="20">
        <v>711.49</v>
      </c>
      <c r="G14" s="20">
        <v>711.49</v>
      </c>
      <c r="H14" s="20">
        <v>3181150</v>
      </c>
      <c r="I14" s="20">
        <f t="shared" si="1"/>
        <v>4471.1099242434893</v>
      </c>
      <c r="J14" s="20">
        <v>711.49</v>
      </c>
      <c r="K14" s="20">
        <v>3181150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37" t="s">
        <v>63</v>
      </c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 spans="1:50" ht="19.5" customHeight="1" x14ac:dyDescent="0.3">
      <c r="A15" s="5" t="s">
        <v>12</v>
      </c>
      <c r="B15" s="14">
        <f t="shared" si="3"/>
        <v>1493.37</v>
      </c>
      <c r="C15" s="20">
        <f t="shared" si="4"/>
        <v>1493.24</v>
      </c>
      <c r="D15" s="20">
        <f t="shared" si="5"/>
        <v>9178136</v>
      </c>
      <c r="E15" s="20">
        <f t="shared" si="0"/>
        <v>6146.4573678712059</v>
      </c>
      <c r="F15" s="20">
        <v>1493.37</v>
      </c>
      <c r="G15" s="20">
        <v>1493.24</v>
      </c>
      <c r="H15" s="20">
        <v>9178136</v>
      </c>
      <c r="I15" s="20">
        <f t="shared" si="1"/>
        <v>6146.4573678712059</v>
      </c>
      <c r="J15" s="20">
        <v>1453.24</v>
      </c>
      <c r="K15" s="20">
        <v>8953895</v>
      </c>
      <c r="L15" s="20">
        <v>0</v>
      </c>
      <c r="M15" s="20">
        <v>0</v>
      </c>
      <c r="N15" s="20">
        <v>0</v>
      </c>
      <c r="O15" s="20">
        <v>0</v>
      </c>
      <c r="P15" s="29">
        <v>40</v>
      </c>
      <c r="Q15" s="29">
        <v>224241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37" t="s">
        <v>63</v>
      </c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</row>
    <row r="16" spans="1:50" ht="19.5" customHeight="1" x14ac:dyDescent="0.3">
      <c r="A16" s="5" t="s">
        <v>13</v>
      </c>
      <c r="B16" s="14">
        <f t="shared" si="3"/>
        <v>692.34</v>
      </c>
      <c r="C16" s="20">
        <f t="shared" si="4"/>
        <v>692.34</v>
      </c>
      <c r="D16" s="20">
        <f t="shared" si="5"/>
        <v>3769930</v>
      </c>
      <c r="E16" s="20">
        <f t="shared" si="0"/>
        <v>5445.2003350954728</v>
      </c>
      <c r="F16" s="20">
        <v>692.34</v>
      </c>
      <c r="G16" s="20">
        <v>692.34</v>
      </c>
      <c r="H16" s="20">
        <v>3769930</v>
      </c>
      <c r="I16" s="20">
        <f t="shared" si="1"/>
        <v>5445.2003350954728</v>
      </c>
      <c r="J16" s="20">
        <v>674.14</v>
      </c>
      <c r="K16" s="20">
        <v>3676336</v>
      </c>
      <c r="L16" s="20">
        <v>0</v>
      </c>
      <c r="M16" s="20">
        <v>0</v>
      </c>
      <c r="N16" s="20">
        <v>0</v>
      </c>
      <c r="O16" s="20">
        <v>0</v>
      </c>
      <c r="P16" s="29">
        <v>18.2</v>
      </c>
      <c r="Q16" s="29">
        <v>93594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37" t="s">
        <v>63</v>
      </c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</row>
    <row r="17" spans="1:50" ht="19.5" customHeight="1" x14ac:dyDescent="0.3">
      <c r="A17" s="5" t="s">
        <v>14</v>
      </c>
      <c r="B17" s="14">
        <f t="shared" si="3"/>
        <v>446.69</v>
      </c>
      <c r="C17" s="20">
        <f t="shared" si="4"/>
        <v>446.69</v>
      </c>
      <c r="D17" s="20">
        <f t="shared" si="5"/>
        <v>2401257</v>
      </c>
      <c r="E17" s="20">
        <f t="shared" si="0"/>
        <v>5375.6676890013205</v>
      </c>
      <c r="F17" s="20">
        <v>446.69</v>
      </c>
      <c r="G17" s="20">
        <v>446.69</v>
      </c>
      <c r="H17" s="20">
        <v>2401257</v>
      </c>
      <c r="I17" s="20">
        <f t="shared" si="1"/>
        <v>5375.6676890013205</v>
      </c>
      <c r="J17" s="20">
        <v>440.69</v>
      </c>
      <c r="K17" s="20">
        <v>2364528</v>
      </c>
      <c r="L17" s="20">
        <v>0</v>
      </c>
      <c r="M17" s="20">
        <v>0</v>
      </c>
      <c r="N17" s="29">
        <v>3</v>
      </c>
      <c r="O17" s="29">
        <v>18586</v>
      </c>
      <c r="P17" s="29">
        <v>3</v>
      </c>
      <c r="Q17" s="29">
        <v>18143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37" t="s">
        <v>63</v>
      </c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 spans="1:50" ht="19.5" customHeight="1" x14ac:dyDescent="0.3">
      <c r="A18" s="5" t="s">
        <v>15</v>
      </c>
      <c r="B18" s="14">
        <f t="shared" si="3"/>
        <v>768.15</v>
      </c>
      <c r="C18" s="20">
        <f t="shared" si="4"/>
        <v>768.15</v>
      </c>
      <c r="D18" s="20">
        <f t="shared" si="5"/>
        <v>3922395</v>
      </c>
      <c r="E18" s="20">
        <f t="shared" si="0"/>
        <v>5106.2878344073424</v>
      </c>
      <c r="F18" s="20">
        <v>768.15</v>
      </c>
      <c r="G18" s="20">
        <v>768.15</v>
      </c>
      <c r="H18" s="20">
        <v>3922395</v>
      </c>
      <c r="I18" s="20">
        <f t="shared" si="1"/>
        <v>5106.2878344073424</v>
      </c>
      <c r="J18" s="20">
        <v>764.15</v>
      </c>
      <c r="K18" s="20">
        <v>3902004</v>
      </c>
      <c r="L18" s="20">
        <v>0</v>
      </c>
      <c r="M18" s="20">
        <v>0</v>
      </c>
      <c r="N18" s="20">
        <v>0</v>
      </c>
      <c r="O18" s="20">
        <v>0</v>
      </c>
      <c r="P18" s="29">
        <v>4</v>
      </c>
      <c r="Q18" s="29">
        <v>20391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37" t="s">
        <v>63</v>
      </c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</row>
    <row r="19" spans="1:50" ht="19.5" customHeight="1" x14ac:dyDescent="0.3">
      <c r="A19" s="5" t="s">
        <v>16</v>
      </c>
      <c r="B19" s="14">
        <f t="shared" si="3"/>
        <v>0</v>
      </c>
      <c r="C19" s="20">
        <f t="shared" si="4"/>
        <v>0</v>
      </c>
      <c r="D19" s="20">
        <f t="shared" si="5"/>
        <v>0</v>
      </c>
      <c r="E19" s="37" t="s">
        <v>63</v>
      </c>
      <c r="F19" s="20">
        <f>J19+L19+N19+P19+R19+T19</f>
        <v>0</v>
      </c>
      <c r="G19" s="20">
        <v>0</v>
      </c>
      <c r="H19" s="20">
        <v>0</v>
      </c>
      <c r="I19" s="37" t="s">
        <v>63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37" t="s">
        <v>63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</row>
    <row r="20" spans="1:50" ht="19.5" customHeight="1" x14ac:dyDescent="0.3">
      <c r="A20" s="5" t="s">
        <v>17</v>
      </c>
      <c r="B20" s="14">
        <f t="shared" si="3"/>
        <v>0.19</v>
      </c>
      <c r="C20" s="20">
        <f t="shared" si="4"/>
        <v>0.19</v>
      </c>
      <c r="D20" s="20">
        <f t="shared" si="5"/>
        <v>1169</v>
      </c>
      <c r="E20" s="20">
        <f t="shared" si="0"/>
        <v>6152.6315789473683</v>
      </c>
      <c r="F20" s="20">
        <v>0.19</v>
      </c>
      <c r="G20" s="20">
        <v>0.19</v>
      </c>
      <c r="H20" s="20">
        <v>1169</v>
      </c>
      <c r="I20" s="20">
        <f t="shared" si="1"/>
        <v>6152.6315789473683</v>
      </c>
      <c r="J20" s="20">
        <v>0.19</v>
      </c>
      <c r="K20" s="20">
        <v>1169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37" t="s">
        <v>63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 spans="1:50" ht="19.5" customHeight="1" x14ac:dyDescent="0.3">
      <c r="A21" s="5" t="s">
        <v>18</v>
      </c>
      <c r="B21" s="14">
        <f t="shared" si="3"/>
        <v>2407.7600000000002</v>
      </c>
      <c r="C21" s="20">
        <f t="shared" si="4"/>
        <v>2407.7600000000002</v>
      </c>
      <c r="D21" s="20">
        <f t="shared" si="5"/>
        <v>13175599</v>
      </c>
      <c r="E21" s="20">
        <f t="shared" si="0"/>
        <v>5472.1396650828983</v>
      </c>
      <c r="F21" s="20">
        <v>2407.7600000000002</v>
      </c>
      <c r="G21" s="20">
        <v>2407.7600000000002</v>
      </c>
      <c r="H21" s="20">
        <v>13175599</v>
      </c>
      <c r="I21" s="20">
        <f t="shared" si="1"/>
        <v>5472.1396650828983</v>
      </c>
      <c r="J21" s="20">
        <v>2350.7600000000002</v>
      </c>
      <c r="K21" s="20">
        <v>12829136</v>
      </c>
      <c r="L21" s="20">
        <v>0</v>
      </c>
      <c r="M21" s="20">
        <v>0</v>
      </c>
      <c r="N21" s="20">
        <v>0</v>
      </c>
      <c r="O21" s="20">
        <v>0</v>
      </c>
      <c r="P21" s="29">
        <v>57</v>
      </c>
      <c r="Q21" s="29">
        <v>346463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37" t="s">
        <v>63</v>
      </c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</row>
    <row r="22" spans="1:50" ht="19.5" customHeight="1" x14ac:dyDescent="0.3">
      <c r="A22" s="5" t="s">
        <v>19</v>
      </c>
      <c r="B22" s="14">
        <f t="shared" si="3"/>
        <v>2055.41</v>
      </c>
      <c r="C22" s="20">
        <f t="shared" si="4"/>
        <v>2055.41</v>
      </c>
      <c r="D22" s="20">
        <f t="shared" si="5"/>
        <v>10266123</v>
      </c>
      <c r="E22" s="20">
        <f t="shared" si="0"/>
        <v>4994.6837857167184</v>
      </c>
      <c r="F22" s="20">
        <v>2055.41</v>
      </c>
      <c r="G22" s="20">
        <v>2055.41</v>
      </c>
      <c r="H22" s="20">
        <v>10266123</v>
      </c>
      <c r="I22" s="20">
        <f t="shared" si="1"/>
        <v>4994.6837857167184</v>
      </c>
      <c r="J22" s="20">
        <v>2025.71</v>
      </c>
      <c r="K22" s="20">
        <v>10130943</v>
      </c>
      <c r="L22" s="20">
        <v>0</v>
      </c>
      <c r="M22" s="20">
        <v>0</v>
      </c>
      <c r="N22" s="29">
        <v>24</v>
      </c>
      <c r="O22" s="29">
        <v>106583</v>
      </c>
      <c r="P22" s="29">
        <v>5.7</v>
      </c>
      <c r="Q22" s="29">
        <v>28597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37" t="s">
        <v>63</v>
      </c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 spans="1:50" ht="19.5" customHeight="1" x14ac:dyDescent="0.3">
      <c r="A23" s="5" t="s">
        <v>20</v>
      </c>
      <c r="B23" s="14">
        <f t="shared" si="3"/>
        <v>1704.77</v>
      </c>
      <c r="C23" s="20">
        <f t="shared" si="4"/>
        <v>1704.77</v>
      </c>
      <c r="D23" s="20">
        <f t="shared" si="5"/>
        <v>9041187</v>
      </c>
      <c r="E23" s="20">
        <f t="shared" si="0"/>
        <v>5303.4643969567742</v>
      </c>
      <c r="F23" s="20">
        <v>1704.77</v>
      </c>
      <c r="G23" s="20">
        <v>1704.77</v>
      </c>
      <c r="H23" s="20">
        <v>9041187</v>
      </c>
      <c r="I23" s="20">
        <f t="shared" si="1"/>
        <v>5303.4643969567742</v>
      </c>
      <c r="J23" s="20">
        <v>1704.77</v>
      </c>
      <c r="K23" s="20">
        <v>9041187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37" t="s">
        <v>63</v>
      </c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 spans="1:50" ht="19.5" customHeight="1" x14ac:dyDescent="0.3">
      <c r="A24" s="5" t="s">
        <v>21</v>
      </c>
      <c r="B24" s="14">
        <f t="shared" si="3"/>
        <v>916.06</v>
      </c>
      <c r="C24" s="20">
        <f t="shared" si="4"/>
        <v>916.06</v>
      </c>
      <c r="D24" s="20">
        <f t="shared" si="5"/>
        <v>5252942</v>
      </c>
      <c r="E24" s="20">
        <f t="shared" si="0"/>
        <v>5734.2772307490777</v>
      </c>
      <c r="F24" s="20">
        <v>916.06</v>
      </c>
      <c r="G24" s="20">
        <v>916.06</v>
      </c>
      <c r="H24" s="20">
        <v>5252942</v>
      </c>
      <c r="I24" s="20">
        <f t="shared" si="1"/>
        <v>5734.2772307490777</v>
      </c>
      <c r="J24" s="20">
        <v>916.06</v>
      </c>
      <c r="K24" s="20">
        <v>5252942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37" t="s">
        <v>63</v>
      </c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</row>
    <row r="25" spans="1:50" ht="19.5" customHeight="1" x14ac:dyDescent="0.3">
      <c r="A25" s="5" t="s">
        <v>22</v>
      </c>
      <c r="B25" s="14">
        <f t="shared" si="3"/>
        <v>1744.91</v>
      </c>
      <c r="C25" s="20">
        <f t="shared" si="4"/>
        <v>1744.91</v>
      </c>
      <c r="D25" s="20">
        <f t="shared" si="5"/>
        <v>6846847</v>
      </c>
      <c r="E25" s="20">
        <f t="shared" si="0"/>
        <v>3923.8969345123814</v>
      </c>
      <c r="F25" s="20">
        <v>1744.91</v>
      </c>
      <c r="G25" s="20">
        <v>1744.91</v>
      </c>
      <c r="H25" s="20">
        <v>6846847</v>
      </c>
      <c r="I25" s="20">
        <f t="shared" si="1"/>
        <v>3923.8969345123814</v>
      </c>
      <c r="J25" s="20">
        <v>1744.91</v>
      </c>
      <c r="K25" s="20">
        <v>6846847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37" t="s">
        <v>63</v>
      </c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</row>
    <row r="26" spans="1:50" ht="19.5" customHeight="1" x14ac:dyDescent="0.3">
      <c r="A26" s="5" t="s">
        <v>23</v>
      </c>
      <c r="B26" s="14">
        <f t="shared" si="3"/>
        <v>2164.0500000000002</v>
      </c>
      <c r="C26" s="20">
        <f t="shared" si="4"/>
        <v>2164.0500000000002</v>
      </c>
      <c r="D26" s="20">
        <f t="shared" si="5"/>
        <v>11139365</v>
      </c>
      <c r="E26" s="20">
        <f t="shared" si="0"/>
        <v>5147.4619347981788</v>
      </c>
      <c r="F26" s="20">
        <v>2164.0500000000002</v>
      </c>
      <c r="G26" s="20">
        <v>2164.0500000000002</v>
      </c>
      <c r="H26" s="20">
        <v>11139365</v>
      </c>
      <c r="I26" s="20">
        <f t="shared" si="1"/>
        <v>5147.4619347981788</v>
      </c>
      <c r="J26" s="20">
        <v>2164.0500000000002</v>
      </c>
      <c r="K26" s="20">
        <v>11139365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37" t="s">
        <v>63</v>
      </c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</row>
    <row r="27" spans="1:50" ht="19.5" customHeight="1" x14ac:dyDescent="0.3">
      <c r="A27" s="5" t="s">
        <v>24</v>
      </c>
      <c r="B27" s="14">
        <f t="shared" si="3"/>
        <v>8.83</v>
      </c>
      <c r="C27" s="20">
        <f t="shared" si="4"/>
        <v>8.83</v>
      </c>
      <c r="D27" s="20">
        <f t="shared" si="5"/>
        <v>46880</v>
      </c>
      <c r="E27" s="20">
        <f t="shared" si="0"/>
        <v>5309.1732729331825</v>
      </c>
      <c r="F27" s="20">
        <v>8.83</v>
      </c>
      <c r="G27" s="20">
        <v>8.83</v>
      </c>
      <c r="H27" s="20">
        <v>46880</v>
      </c>
      <c r="I27" s="20">
        <f t="shared" si="1"/>
        <v>5309.1732729331825</v>
      </c>
      <c r="J27" s="20">
        <v>8.83</v>
      </c>
      <c r="K27" s="20">
        <v>46880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37" t="s">
        <v>63</v>
      </c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</row>
    <row r="28" spans="1:50" ht="19.5" customHeight="1" x14ac:dyDescent="0.3">
      <c r="A28" s="5" t="s">
        <v>25</v>
      </c>
      <c r="B28" s="14">
        <f t="shared" si="3"/>
        <v>401.35</v>
      </c>
      <c r="C28" s="20">
        <f t="shared" si="4"/>
        <v>401.35</v>
      </c>
      <c r="D28" s="20">
        <f t="shared" si="5"/>
        <v>2140520</v>
      </c>
      <c r="E28" s="20">
        <f t="shared" si="0"/>
        <v>5333.3001121215893</v>
      </c>
      <c r="F28" s="20">
        <v>401.35</v>
      </c>
      <c r="G28" s="20">
        <v>401.35</v>
      </c>
      <c r="H28" s="20">
        <v>2140520</v>
      </c>
      <c r="I28" s="20">
        <f t="shared" si="1"/>
        <v>5333.3001121215893</v>
      </c>
      <c r="J28" s="20">
        <v>399.95</v>
      </c>
      <c r="K28" s="20">
        <v>2133172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9">
        <v>1.4</v>
      </c>
      <c r="S28" s="29">
        <v>7348</v>
      </c>
      <c r="T28" s="20">
        <v>0</v>
      </c>
      <c r="U28" s="20">
        <v>0</v>
      </c>
      <c r="V28" s="20">
        <v>0</v>
      </c>
      <c r="W28" s="37" t="s">
        <v>63</v>
      </c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</row>
    <row r="29" spans="1:50" ht="19.5" customHeight="1" x14ac:dyDescent="0.3">
      <c r="A29" s="5" t="s">
        <v>26</v>
      </c>
      <c r="B29" s="14">
        <f t="shared" si="3"/>
        <v>0</v>
      </c>
      <c r="C29" s="20">
        <f t="shared" si="4"/>
        <v>0</v>
      </c>
      <c r="D29" s="20">
        <f t="shared" si="5"/>
        <v>0</v>
      </c>
      <c r="E29" s="37" t="s">
        <v>63</v>
      </c>
      <c r="F29" s="20">
        <f>J29+L29+N29+P29+R29+T29</f>
        <v>0</v>
      </c>
      <c r="G29" s="20">
        <v>0</v>
      </c>
      <c r="H29" s="20">
        <v>0</v>
      </c>
      <c r="I29" s="37" t="s">
        <v>63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37" t="s">
        <v>63</v>
      </c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</row>
    <row r="30" spans="1:50" ht="19.5" customHeight="1" x14ac:dyDescent="0.3">
      <c r="A30" s="5" t="s">
        <v>27</v>
      </c>
      <c r="B30" s="14">
        <f t="shared" si="3"/>
        <v>0</v>
      </c>
      <c r="C30" s="20">
        <f t="shared" si="4"/>
        <v>0</v>
      </c>
      <c r="D30" s="20">
        <f t="shared" si="5"/>
        <v>0</v>
      </c>
      <c r="E30" s="37" t="s">
        <v>63</v>
      </c>
      <c r="F30" s="20">
        <f>J30+L30+N30+P30+R30+T30</f>
        <v>0</v>
      </c>
      <c r="G30" s="20">
        <v>0</v>
      </c>
      <c r="H30" s="20">
        <v>0</v>
      </c>
      <c r="I30" s="37" t="s">
        <v>63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37" t="s">
        <v>63</v>
      </c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</row>
    <row r="31" spans="1:50" ht="19.5" customHeight="1" x14ac:dyDescent="0.3">
      <c r="A31" s="5" t="s">
        <v>28</v>
      </c>
      <c r="B31" s="14">
        <f t="shared" si="3"/>
        <v>0</v>
      </c>
      <c r="C31" s="20">
        <f t="shared" si="4"/>
        <v>0</v>
      </c>
      <c r="D31" s="20">
        <f t="shared" si="5"/>
        <v>0</v>
      </c>
      <c r="E31" s="37" t="s">
        <v>63</v>
      </c>
      <c r="F31" s="20">
        <f>J31+L31+N31+P31+R31+T31</f>
        <v>0</v>
      </c>
      <c r="G31" s="20">
        <v>0</v>
      </c>
      <c r="H31" s="20">
        <v>0</v>
      </c>
      <c r="I31" s="37" t="s">
        <v>63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37" t="s">
        <v>63</v>
      </c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</row>
    <row r="32" spans="1:50" ht="19.5" customHeight="1" x14ac:dyDescent="0.3">
      <c r="A32" s="5" t="s">
        <v>29</v>
      </c>
      <c r="B32" s="14">
        <f t="shared" si="3"/>
        <v>0.34</v>
      </c>
      <c r="C32" s="20">
        <f t="shared" si="4"/>
        <v>0.34</v>
      </c>
      <c r="D32" s="20">
        <f t="shared" si="5"/>
        <v>1780</v>
      </c>
      <c r="E32" s="20">
        <f t="shared" si="0"/>
        <v>5235.2941176470586</v>
      </c>
      <c r="F32" s="20">
        <v>0.34</v>
      </c>
      <c r="G32" s="20">
        <v>0.34</v>
      </c>
      <c r="H32" s="20">
        <v>1780</v>
      </c>
      <c r="I32" s="20">
        <f t="shared" si="1"/>
        <v>5235.2941176470586</v>
      </c>
      <c r="J32" s="20">
        <v>0.34</v>
      </c>
      <c r="K32" s="20">
        <v>1780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37" t="s">
        <v>63</v>
      </c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</row>
    <row r="33" spans="1:50" ht="19.5" customHeight="1" x14ac:dyDescent="0.3">
      <c r="A33" s="5" t="s">
        <v>30</v>
      </c>
      <c r="B33" s="14">
        <f t="shared" si="3"/>
        <v>0</v>
      </c>
      <c r="C33" s="20">
        <f t="shared" si="4"/>
        <v>0</v>
      </c>
      <c r="D33" s="20">
        <f t="shared" si="5"/>
        <v>0</v>
      </c>
      <c r="E33" s="37" t="s">
        <v>63</v>
      </c>
      <c r="F33" s="20">
        <f>J33+L33+N33+P33+R33+T33</f>
        <v>0</v>
      </c>
      <c r="G33" s="20">
        <v>0</v>
      </c>
      <c r="H33" s="20">
        <v>0</v>
      </c>
      <c r="I33" s="37" t="s">
        <v>63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37" t="s">
        <v>63</v>
      </c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</row>
    <row r="34" spans="1:50" ht="19.5" customHeight="1" x14ac:dyDescent="0.3">
      <c r="A34" s="5" t="s">
        <v>31</v>
      </c>
      <c r="B34" s="14">
        <f t="shared" si="3"/>
        <v>0</v>
      </c>
      <c r="C34" s="20">
        <f t="shared" si="4"/>
        <v>0</v>
      </c>
      <c r="D34" s="20">
        <f t="shared" si="5"/>
        <v>0</v>
      </c>
      <c r="E34" s="37" t="s">
        <v>63</v>
      </c>
      <c r="F34" s="20">
        <f>J34+L34+N34+P34+R34+T34</f>
        <v>0</v>
      </c>
      <c r="G34" s="20">
        <v>0</v>
      </c>
      <c r="H34" s="20">
        <v>0</v>
      </c>
      <c r="I34" s="37" t="s">
        <v>63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37" t="s">
        <v>63</v>
      </c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</row>
    <row r="35" spans="1:50" ht="19.5" customHeight="1" x14ac:dyDescent="0.3">
      <c r="A35" s="5" t="s">
        <v>32</v>
      </c>
      <c r="B35" s="14">
        <f t="shared" si="3"/>
        <v>441.26</v>
      </c>
      <c r="C35" s="20">
        <f t="shared" si="4"/>
        <v>441.26</v>
      </c>
      <c r="D35" s="20">
        <f t="shared" si="5"/>
        <v>2368758</v>
      </c>
      <c r="E35" s="20">
        <f t="shared" si="0"/>
        <v>5368.1684267778637</v>
      </c>
      <c r="F35" s="20">
        <v>441.26</v>
      </c>
      <c r="G35" s="20">
        <v>441.26</v>
      </c>
      <c r="H35" s="20">
        <v>2368758</v>
      </c>
      <c r="I35" s="20">
        <f t="shared" si="1"/>
        <v>5368.1684267778637</v>
      </c>
      <c r="J35" s="20">
        <v>441.26</v>
      </c>
      <c r="K35" s="20">
        <v>2368758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37" t="s">
        <v>63</v>
      </c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</row>
    <row r="36" spans="1:50" ht="19.5" customHeight="1" x14ac:dyDescent="0.3">
      <c r="A36" s="5" t="s">
        <v>33</v>
      </c>
      <c r="B36" s="14">
        <f t="shared" si="3"/>
        <v>321.2</v>
      </c>
      <c r="C36" s="20">
        <f t="shared" si="4"/>
        <v>321.2</v>
      </c>
      <c r="D36" s="20">
        <f t="shared" si="5"/>
        <v>1730834</v>
      </c>
      <c r="E36" s="20">
        <f t="shared" si="0"/>
        <v>5388.6488169364884</v>
      </c>
      <c r="F36" s="20">
        <v>321.2</v>
      </c>
      <c r="G36" s="20">
        <v>321.2</v>
      </c>
      <c r="H36" s="20">
        <v>1730834</v>
      </c>
      <c r="I36" s="20">
        <f t="shared" si="1"/>
        <v>5388.6488169364884</v>
      </c>
      <c r="J36" s="20">
        <v>321.2</v>
      </c>
      <c r="K36" s="20">
        <v>1730834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37" t="s">
        <v>63</v>
      </c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</row>
    <row r="37" spans="1:50" ht="19.5" customHeight="1" x14ac:dyDescent="0.3">
      <c r="A37" s="6" t="s">
        <v>34</v>
      </c>
      <c r="B37" s="15">
        <f t="shared" si="3"/>
        <v>31.25</v>
      </c>
      <c r="C37" s="21">
        <f t="shared" si="4"/>
        <v>31.25</v>
      </c>
      <c r="D37" s="21">
        <f t="shared" si="5"/>
        <v>163792</v>
      </c>
      <c r="E37" s="21">
        <f t="shared" si="0"/>
        <v>5241.3440000000001</v>
      </c>
      <c r="F37" s="21">
        <v>31.25</v>
      </c>
      <c r="G37" s="21">
        <v>31.25</v>
      </c>
      <c r="H37" s="21">
        <v>163792</v>
      </c>
      <c r="I37" s="21">
        <f t="shared" si="1"/>
        <v>5241.3440000000001</v>
      </c>
      <c r="J37" s="21">
        <v>31.25</v>
      </c>
      <c r="K37" s="21">
        <v>163792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0">
        <v>0</v>
      </c>
      <c r="U37" s="20">
        <v>0</v>
      </c>
      <c r="V37" s="20">
        <v>0</v>
      </c>
      <c r="W37" s="37" t="s">
        <v>63</v>
      </c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</row>
    <row r="38" spans="1:50" ht="23.25" customHeight="1" x14ac:dyDescent="0.3">
      <c r="A38" s="7" t="s">
        <v>35</v>
      </c>
      <c r="B38" s="16"/>
      <c r="C38" s="16"/>
      <c r="D38" s="16"/>
      <c r="E38" s="7"/>
      <c r="F38" s="7"/>
      <c r="G38" s="7" t="s">
        <v>46</v>
      </c>
      <c r="H38" s="25"/>
      <c r="I38" s="16"/>
      <c r="J38" s="16"/>
      <c r="K38" s="7"/>
      <c r="L38" s="7" t="s">
        <v>49</v>
      </c>
      <c r="M38" s="27"/>
      <c r="N38" s="16"/>
      <c r="O38" s="7"/>
      <c r="P38" s="25" t="s">
        <v>53</v>
      </c>
      <c r="Q38" s="16"/>
      <c r="R38" s="7"/>
      <c r="S38" s="41" t="s">
        <v>55</v>
      </c>
      <c r="T38" s="42"/>
      <c r="U38" s="42"/>
      <c r="V38" s="42"/>
      <c r="W38" s="42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</row>
    <row r="39" spans="1:50" ht="26.25" customHeight="1" x14ac:dyDescent="0.3">
      <c r="A39" s="8"/>
      <c r="B39" s="8"/>
      <c r="C39" s="8"/>
      <c r="D39" s="8"/>
      <c r="E39" s="23"/>
      <c r="F39" s="23"/>
      <c r="G39" s="8"/>
      <c r="H39" s="8"/>
      <c r="I39" s="8"/>
      <c r="J39" s="8"/>
      <c r="K39" s="23"/>
      <c r="L39" s="23" t="s">
        <v>50</v>
      </c>
      <c r="M39" s="8"/>
      <c r="N39" s="30"/>
      <c r="O39" s="8"/>
      <c r="P39" s="8"/>
      <c r="Q39" s="8"/>
      <c r="R39" s="23"/>
      <c r="S39" s="8"/>
      <c r="T39" s="8"/>
      <c r="U39" s="8"/>
      <c r="V39" s="8"/>
      <c r="W39" s="8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</row>
    <row r="40" spans="1:50" ht="21" customHeight="1" x14ac:dyDescent="0.3">
      <c r="A40" s="43" t="s">
        <v>36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28"/>
      <c r="N40" s="28"/>
      <c r="O40" s="28"/>
      <c r="P40" s="28"/>
      <c r="Q40" s="31"/>
      <c r="R40" s="32"/>
      <c r="S40" s="28"/>
      <c r="T40" s="45"/>
      <c r="U40" s="45"/>
      <c r="V40" s="45"/>
      <c r="W40" s="28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</row>
    <row r="41" spans="1:50" ht="36.75" customHeight="1" x14ac:dyDescent="0.3">
      <c r="A41" s="46" t="s">
        <v>37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4"/>
      <c r="O41" s="44"/>
      <c r="P41" s="44"/>
      <c r="Q41" s="44"/>
      <c r="R41" s="44"/>
      <c r="S41" s="44"/>
      <c r="T41" s="44"/>
      <c r="U41" s="44"/>
      <c r="V41" s="44"/>
      <c r="W41" s="28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</row>
    <row r="42" spans="1:50" ht="19.5" customHeight="1" x14ac:dyDescent="0.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</row>
    <row r="43" spans="1:50" ht="19.5" customHeight="1" x14ac:dyDescent="0.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</row>
    <row r="44" spans="1:50" ht="19.5" customHeight="1" x14ac:dyDescent="0.3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</row>
    <row r="45" spans="1:50" ht="19.5" customHeight="1" x14ac:dyDescent="0.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</row>
    <row r="46" spans="1:50" ht="19.5" customHeight="1" x14ac:dyDescent="0.3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</row>
    <row r="47" spans="1:50" ht="19.5" customHeight="1" x14ac:dyDescent="0.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</row>
    <row r="48" spans="1:50" ht="19.5" customHeight="1" x14ac:dyDescent="0.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</row>
    <row r="49" spans="1:50" ht="19.5" customHeight="1" x14ac:dyDescent="0.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</row>
    <row r="50" spans="1:50" ht="19.5" customHeight="1" x14ac:dyDescent="0.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</row>
    <row r="51" spans="1:50" ht="19.5" customHeight="1" x14ac:dyDescent="0.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</row>
    <row r="52" spans="1:50" ht="19.5" customHeight="1" x14ac:dyDescent="0.3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</row>
    <row r="53" spans="1:50" ht="19.5" customHeight="1" x14ac:dyDescent="0.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</row>
    <row r="54" spans="1:50" ht="19.5" customHeight="1" x14ac:dyDescent="0.3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</row>
    <row r="55" spans="1:50" ht="19.5" customHeight="1" x14ac:dyDescent="0.3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</row>
    <row r="56" spans="1:50" ht="19.5" customHeight="1" x14ac:dyDescent="0.3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</row>
    <row r="57" spans="1:50" ht="19.5" customHeight="1" x14ac:dyDescent="0.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</row>
    <row r="58" spans="1:50" ht="19.5" customHeight="1" x14ac:dyDescent="0.3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</row>
    <row r="59" spans="1:50" ht="19.5" customHeight="1" x14ac:dyDescent="0.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</row>
    <row r="60" spans="1:50" ht="19.5" customHeight="1" x14ac:dyDescent="0.3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</row>
    <row r="61" spans="1:50" ht="19.5" customHeight="1" x14ac:dyDescent="0.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</row>
    <row r="62" spans="1:50" ht="19.5" customHeight="1" x14ac:dyDescent="0.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</row>
    <row r="63" spans="1:50" ht="19.5" customHeight="1" x14ac:dyDescent="0.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</row>
    <row r="64" spans="1:50" ht="19.5" customHeight="1" x14ac:dyDescent="0.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</row>
    <row r="65" spans="1:50" ht="19.5" customHeight="1" x14ac:dyDescent="0.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</row>
    <row r="66" spans="1:50" ht="19.5" customHeight="1" x14ac:dyDescent="0.3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</row>
    <row r="67" spans="1:50" ht="19.5" customHeight="1" x14ac:dyDescent="0.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</row>
    <row r="68" spans="1:50" ht="19.5" customHeight="1" x14ac:dyDescent="0.3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</row>
    <row r="69" spans="1:50" ht="19.5" customHeight="1" x14ac:dyDescent="0.3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</row>
    <row r="70" spans="1:50" ht="19.5" customHeight="1" x14ac:dyDescent="0.3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</row>
    <row r="71" spans="1:50" ht="19.5" customHeight="1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</row>
    <row r="72" spans="1:50" ht="19.5" customHeight="1" x14ac:dyDescent="0.3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</row>
    <row r="73" spans="1:50" ht="19.5" customHeight="1" x14ac:dyDescent="0.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</row>
    <row r="74" spans="1:50" ht="19.5" customHeight="1" x14ac:dyDescent="0.3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</row>
    <row r="75" spans="1:50" ht="19.5" customHeight="1" x14ac:dyDescent="0.3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</row>
    <row r="76" spans="1:50" ht="19.5" customHeight="1" x14ac:dyDescent="0.3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</row>
    <row r="77" spans="1:50" ht="19.5" customHeight="1" x14ac:dyDescent="0.3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</row>
    <row r="78" spans="1:50" ht="19.5" customHeight="1" x14ac:dyDescent="0.3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</row>
    <row r="79" spans="1:50" ht="19.5" customHeight="1" x14ac:dyDescent="0.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</row>
    <row r="80" spans="1:50" ht="19.5" customHeight="1" x14ac:dyDescent="0.3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</row>
    <row r="81" spans="1:50" ht="19.5" customHeight="1" x14ac:dyDescent="0.3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</row>
    <row r="82" spans="1:50" ht="19.5" customHeight="1" x14ac:dyDescent="0.3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</row>
    <row r="83" spans="1:50" ht="19.5" customHeight="1" x14ac:dyDescent="0.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</row>
    <row r="84" spans="1:50" ht="19.5" customHeight="1" x14ac:dyDescent="0.3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</row>
    <row r="85" spans="1:50" ht="19.5" customHeight="1" x14ac:dyDescent="0.3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</row>
    <row r="86" spans="1:50" ht="19.5" customHeight="1" x14ac:dyDescent="0.3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</row>
    <row r="87" spans="1:50" ht="19.5" customHeight="1" x14ac:dyDescent="0.3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</row>
    <row r="88" spans="1:50" ht="19.5" customHeight="1" x14ac:dyDescent="0.3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</row>
    <row r="89" spans="1:50" ht="19.5" customHeight="1" x14ac:dyDescent="0.3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</row>
    <row r="90" spans="1:50" ht="19.5" customHeight="1" x14ac:dyDescent="0.3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</row>
    <row r="91" spans="1:50" ht="19.5" customHeight="1" x14ac:dyDescent="0.3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</row>
    <row r="92" spans="1:50" ht="19.5" customHeight="1" x14ac:dyDescent="0.3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</row>
    <row r="93" spans="1:50" ht="19.5" customHeight="1" x14ac:dyDescent="0.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</row>
    <row r="94" spans="1:50" ht="19.5" customHeight="1" x14ac:dyDescent="0.3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</row>
    <row r="95" spans="1:50" ht="19.5" customHeight="1" x14ac:dyDescent="0.3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</row>
    <row r="96" spans="1:50" ht="19.5" customHeight="1" x14ac:dyDescent="0.3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</row>
    <row r="97" spans="1:50" ht="19.5" customHeight="1" x14ac:dyDescent="0.3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</row>
    <row r="98" spans="1:50" ht="19.5" customHeight="1" x14ac:dyDescent="0.3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</row>
    <row r="99" spans="1:50" ht="19.5" customHeight="1" x14ac:dyDescent="0.3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</row>
    <row r="100" spans="1:50" ht="19.5" customHeight="1" x14ac:dyDescent="0.3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</row>
    <row r="101" spans="1:50" ht="19.5" customHeight="1" x14ac:dyDescent="0.3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</row>
    <row r="102" spans="1:50" ht="19.5" customHeight="1" x14ac:dyDescent="0.3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</row>
    <row r="103" spans="1:50" ht="19.5" customHeight="1" x14ac:dyDescent="0.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</row>
    <row r="104" spans="1:50" ht="19.5" customHeight="1" x14ac:dyDescent="0.3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</row>
    <row r="105" spans="1:50" ht="19.5" customHeight="1" x14ac:dyDescent="0.3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</row>
    <row r="106" spans="1:50" ht="19.5" customHeight="1" x14ac:dyDescent="0.3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</row>
    <row r="107" spans="1:50" ht="19.5" customHeight="1" x14ac:dyDescent="0.3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</row>
    <row r="108" spans="1:50" ht="19.5" customHeight="1" x14ac:dyDescent="0.3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</row>
    <row r="109" spans="1:50" ht="19.5" customHeight="1" x14ac:dyDescent="0.3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</row>
    <row r="110" spans="1:50" ht="19.5" customHeight="1" x14ac:dyDescent="0.3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</row>
    <row r="111" spans="1:50" ht="19.5" customHeight="1" x14ac:dyDescent="0.3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</row>
    <row r="112" spans="1:50" ht="19.5" customHeight="1" x14ac:dyDescent="0.3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</row>
    <row r="113" spans="1:50" ht="19.5" customHeight="1" x14ac:dyDescent="0.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</row>
    <row r="114" spans="1:50" ht="19.5" customHeight="1" x14ac:dyDescent="0.3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</row>
    <row r="115" spans="1:50" ht="19.5" customHeight="1" x14ac:dyDescent="0.3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</row>
    <row r="116" spans="1:50" ht="19.5" customHeight="1" x14ac:dyDescent="0.3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</row>
    <row r="117" spans="1:50" ht="19.5" customHeight="1" x14ac:dyDescent="0.3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</row>
    <row r="118" spans="1:50" ht="19.5" customHeight="1" x14ac:dyDescent="0.3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</row>
    <row r="119" spans="1:50" ht="19.5" customHeight="1" x14ac:dyDescent="0.3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</row>
    <row r="120" spans="1:50" ht="19.5" customHeight="1" x14ac:dyDescent="0.3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</row>
    <row r="121" spans="1:50" ht="19.5" customHeight="1" x14ac:dyDescent="0.3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</row>
    <row r="122" spans="1:50" ht="19.5" customHeight="1" x14ac:dyDescent="0.3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</row>
    <row r="123" spans="1:50" ht="19.5" customHeight="1" x14ac:dyDescent="0.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</row>
    <row r="124" spans="1:50" ht="19.5" customHeight="1" x14ac:dyDescent="0.3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</row>
    <row r="125" spans="1:50" ht="19.5" customHeight="1" x14ac:dyDescent="0.3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</row>
    <row r="126" spans="1:50" ht="19.5" customHeight="1" x14ac:dyDescent="0.3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</row>
    <row r="127" spans="1:50" ht="19.5" customHeight="1" x14ac:dyDescent="0.3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</row>
    <row r="128" spans="1:50" ht="19.5" customHeight="1" x14ac:dyDescent="0.3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</row>
    <row r="129" spans="1:50" ht="19.5" customHeight="1" x14ac:dyDescent="0.3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</row>
    <row r="130" spans="1:50" ht="19.5" customHeight="1" x14ac:dyDescent="0.3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</row>
    <row r="131" spans="1:50" ht="19.5" customHeight="1" x14ac:dyDescent="0.3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</row>
    <row r="132" spans="1:50" ht="19.5" customHeight="1" x14ac:dyDescent="0.3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</row>
    <row r="133" spans="1:50" ht="19.5" customHeight="1" x14ac:dyDescent="0.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</row>
    <row r="134" spans="1:50" ht="19.5" customHeight="1" x14ac:dyDescent="0.3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</row>
    <row r="135" spans="1:50" ht="19.5" customHeight="1" x14ac:dyDescent="0.3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</row>
    <row r="136" spans="1:50" ht="19.5" customHeight="1" x14ac:dyDescent="0.3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</row>
    <row r="137" spans="1:50" ht="19.5" customHeight="1" x14ac:dyDescent="0.3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</row>
    <row r="138" spans="1:50" ht="19.5" customHeight="1" x14ac:dyDescent="0.3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</row>
    <row r="139" spans="1:50" ht="19.5" customHeight="1" x14ac:dyDescent="0.3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</row>
    <row r="140" spans="1:50" ht="19.5" customHeight="1" x14ac:dyDescent="0.3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</row>
    <row r="141" spans="1:50" ht="19.5" customHeight="1" x14ac:dyDescent="0.3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</row>
    <row r="142" spans="1:50" ht="19.5" customHeight="1" x14ac:dyDescent="0.3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</row>
    <row r="143" spans="1:50" ht="19.5" customHeight="1" x14ac:dyDescent="0.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</row>
    <row r="144" spans="1:50" ht="19.5" customHeight="1" x14ac:dyDescent="0.3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</row>
    <row r="145" spans="1:50" ht="19.5" customHeight="1" x14ac:dyDescent="0.3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</row>
    <row r="146" spans="1:50" ht="19.5" customHeight="1" x14ac:dyDescent="0.3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</row>
    <row r="147" spans="1:50" ht="19.5" customHeight="1" x14ac:dyDescent="0.3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</row>
    <row r="148" spans="1:50" ht="19.5" customHeight="1" x14ac:dyDescent="0.3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</row>
    <row r="149" spans="1:50" ht="19.5" customHeight="1" x14ac:dyDescent="0.3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</row>
    <row r="150" spans="1:50" ht="19.5" customHeight="1" x14ac:dyDescent="0.3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</row>
    <row r="151" spans="1:50" ht="19.5" customHeight="1" x14ac:dyDescent="0.3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</row>
    <row r="152" spans="1:50" ht="19.5" customHeight="1" x14ac:dyDescent="0.3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</row>
    <row r="153" spans="1:50" ht="19.5" customHeight="1" x14ac:dyDescent="0.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</row>
    <row r="154" spans="1:50" ht="19.5" customHeight="1" x14ac:dyDescent="0.3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</row>
    <row r="155" spans="1:50" ht="19.5" customHeight="1" x14ac:dyDescent="0.3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</row>
    <row r="156" spans="1:50" ht="19.5" customHeight="1" x14ac:dyDescent="0.3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</row>
    <row r="157" spans="1:50" ht="19.5" customHeight="1" x14ac:dyDescent="0.3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</row>
    <row r="158" spans="1:50" ht="19.5" customHeight="1" x14ac:dyDescent="0.3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</row>
    <row r="159" spans="1:50" ht="19.5" customHeight="1" x14ac:dyDescent="0.3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</row>
    <row r="160" spans="1:50" ht="19.5" customHeight="1" x14ac:dyDescent="0.3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</row>
    <row r="161" spans="1:50" ht="19.5" customHeight="1" x14ac:dyDescent="0.3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</row>
    <row r="162" spans="1:50" ht="19.5" customHeight="1" x14ac:dyDescent="0.3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</row>
    <row r="163" spans="1:50" ht="19.5" customHeight="1" x14ac:dyDescent="0.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</row>
    <row r="164" spans="1:50" ht="19.5" customHeight="1" x14ac:dyDescent="0.3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</row>
    <row r="165" spans="1:50" ht="19.5" customHeight="1" x14ac:dyDescent="0.3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</row>
    <row r="166" spans="1:50" ht="19.5" customHeight="1" x14ac:dyDescent="0.3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</row>
    <row r="167" spans="1:50" ht="19.5" customHeight="1" x14ac:dyDescent="0.3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</row>
    <row r="168" spans="1:50" ht="19.5" customHeight="1" x14ac:dyDescent="0.3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</row>
    <row r="169" spans="1:50" ht="19.5" customHeight="1" x14ac:dyDescent="0.3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</row>
    <row r="170" spans="1:50" ht="19.5" customHeight="1" x14ac:dyDescent="0.3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</row>
    <row r="171" spans="1:50" ht="19.5" customHeight="1" x14ac:dyDescent="0.3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</row>
    <row r="172" spans="1:50" ht="19.5" customHeight="1" x14ac:dyDescent="0.3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</row>
    <row r="173" spans="1:50" ht="19.5" customHeight="1" x14ac:dyDescent="0.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</row>
    <row r="174" spans="1:50" ht="19.5" customHeight="1" x14ac:dyDescent="0.3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</row>
    <row r="175" spans="1:50" ht="19.5" customHeight="1" x14ac:dyDescent="0.3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</row>
    <row r="176" spans="1:50" ht="19.5" customHeight="1" x14ac:dyDescent="0.3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</row>
    <row r="177" spans="1:50" ht="19.5" customHeight="1" x14ac:dyDescent="0.3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</row>
    <row r="178" spans="1:50" ht="19.5" customHeight="1" x14ac:dyDescent="0.3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</row>
    <row r="179" spans="1:50" ht="19.5" customHeight="1" x14ac:dyDescent="0.3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</row>
    <row r="180" spans="1:50" ht="19.5" customHeight="1" x14ac:dyDescent="0.3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</row>
    <row r="181" spans="1:50" ht="19.5" customHeight="1" x14ac:dyDescent="0.3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</row>
    <row r="182" spans="1:50" ht="19.5" customHeight="1" x14ac:dyDescent="0.3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</row>
    <row r="183" spans="1:50" ht="19.5" customHeight="1" x14ac:dyDescent="0.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</row>
    <row r="184" spans="1:50" ht="19.5" customHeight="1" x14ac:dyDescent="0.3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</row>
    <row r="185" spans="1:50" ht="19.5" customHeight="1" x14ac:dyDescent="0.3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</row>
    <row r="186" spans="1:50" ht="19.5" customHeight="1" x14ac:dyDescent="0.3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</row>
    <row r="187" spans="1:50" ht="19.5" customHeight="1" x14ac:dyDescent="0.3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</row>
    <row r="188" spans="1:50" ht="19.5" customHeight="1" x14ac:dyDescent="0.3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</row>
    <row r="189" spans="1:50" ht="19.5" customHeight="1" x14ac:dyDescent="0.3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</row>
    <row r="190" spans="1:50" ht="19.5" customHeight="1" x14ac:dyDescent="0.3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</row>
    <row r="191" spans="1:50" ht="19.5" customHeight="1" x14ac:dyDescent="0.3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</row>
    <row r="192" spans="1:50" ht="19.5" customHeight="1" x14ac:dyDescent="0.3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</row>
    <row r="193" spans="1:50" ht="19.5" customHeight="1" x14ac:dyDescent="0.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</row>
    <row r="194" spans="1:50" ht="19.5" customHeight="1" x14ac:dyDescent="0.3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</row>
    <row r="195" spans="1:50" ht="19.5" customHeight="1" x14ac:dyDescent="0.3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</row>
    <row r="196" spans="1:50" ht="19.5" customHeight="1" x14ac:dyDescent="0.3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</row>
    <row r="197" spans="1:50" ht="19.5" customHeight="1" x14ac:dyDescent="0.3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</row>
    <row r="198" spans="1:50" ht="19.5" customHeight="1" x14ac:dyDescent="0.3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</row>
    <row r="199" spans="1:50" ht="19.5" customHeight="1" x14ac:dyDescent="0.3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</row>
    <row r="200" spans="1:50" ht="19.5" customHeight="1" x14ac:dyDescent="0.3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</row>
  </sheetData>
  <mergeCells count="33">
    <mergeCell ref="W6:W7"/>
    <mergeCell ref="A5:A7"/>
    <mergeCell ref="B5:E5"/>
    <mergeCell ref="T5:W5"/>
    <mergeCell ref="A4:R4"/>
    <mergeCell ref="L1:M1"/>
    <mergeCell ref="V1:W1"/>
    <mergeCell ref="L2:M2"/>
    <mergeCell ref="V2:W2"/>
    <mergeCell ref="A3:R3"/>
    <mergeCell ref="P2:S2"/>
    <mergeCell ref="T3:W4"/>
    <mergeCell ref="T1:U1"/>
    <mergeCell ref="T2:U2"/>
    <mergeCell ref="S38:W38"/>
    <mergeCell ref="A40:L40"/>
    <mergeCell ref="T40:V40"/>
    <mergeCell ref="N41:V41"/>
    <mergeCell ref="A41:M41"/>
    <mergeCell ref="B6:B7"/>
    <mergeCell ref="D6:D7"/>
    <mergeCell ref="E6:E7"/>
    <mergeCell ref="U6:U7"/>
    <mergeCell ref="V6:V7"/>
    <mergeCell ref="R6:S6"/>
    <mergeCell ref="N6:O6"/>
    <mergeCell ref="P6:Q6"/>
    <mergeCell ref="F5:S5"/>
    <mergeCell ref="C6:C7"/>
    <mergeCell ref="T6:T7"/>
    <mergeCell ref="F6:I6"/>
    <mergeCell ref="J6:K6"/>
    <mergeCell ref="L6:M6"/>
  </mergeCells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公務統計方案用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黃佩茹</dc:creator>
  <cp:lastModifiedBy>鄧佑安</cp:lastModifiedBy>
  <dcterms:created xsi:type="dcterms:W3CDTF">2024-07-03T07:33:59Z</dcterms:created>
  <dcterms:modified xsi:type="dcterms:W3CDTF">2024-07-03T08:37:21Z</dcterms:modified>
</cp:coreProperties>
</file>