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<sst xmlns="http://schemas.openxmlformats.org/spreadsheetml/2006/main" count="70" uniqueCount="50">
  <si>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>公開類</t>
  </si>
  <si>
    <t>年報</t>
  </si>
  <si>
    <t>臺中市蔬菜、水果、毛豬、魚及花卉批發交易量及交易金額</t>
  </si>
  <si>
    <t>中華民國112年</t>
  </si>
  <si>
    <t>年(月)別</t>
  </si>
  <si>
    <t>總計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</si>
  <si>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</si>
  <si>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</si>
  <si>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</si>
  <si>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</si>
  <si>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</si>
  <si>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</si>
  <si>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</si>
  <si>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</si>
  <si>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</si>
  <si>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</si>
  <si>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</si>
  <si>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</si>
  <si>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填表</t>
  </si>
  <si>
    <t xml:space="preserve">資料來源:本局運銷加工科依據各批發市場報送之資料彙編而成。 </t>
  </si>
  <si>
    <t>填表說明：本表編製1份，並依統計法規定永久保存，資料透過網際網路上傳至「臺中市公務統計行政管理系統」。</t>
  </si>
  <si>
    <t>次年2月底前編報</t>
  </si>
  <si>
    <t>水果</t>
  </si>
  <si>
    <t>交易量</t>
  </si>
  <si>
    <t>（公斤）</t>
  </si>
  <si>
    <t>交易金額</t>
  </si>
  <si>
    <t>（元）</t>
  </si>
  <si>
    <t>平均價格</t>
  </si>
  <si>
    <t>（元/公斤）</t>
  </si>
  <si>
    <t>蔬菜</t>
  </si>
  <si>
    <t>審核</t>
  </si>
  <si>
    <t>中華民國 112年</t>
  </si>
  <si>
    <t>毛豬</t>
  </si>
  <si>
    <t>業務主管人員</t>
  </si>
  <si>
    <t>主辦統計人員</t>
  </si>
  <si>
    <t>魚</t>
  </si>
  <si>
    <t>花卉</t>
  </si>
  <si>
    <t>切花(件)</t>
  </si>
  <si>
    <t>編製機關</t>
  </si>
  <si>
    <t>表號</t>
  </si>
  <si>
    <t>盆花(盆)</t>
  </si>
  <si>
    <t>機關首長</t>
  </si>
  <si>
    <t>交易金額(元)</t>
  </si>
  <si>
    <t>切花</t>
  </si>
  <si>
    <t>編製日期:中華民國113年2月29日</t>
  </si>
  <si>
    <t>臺中市政府農業局</t>
  </si>
  <si>
    <t>20322-07-03-2</t>
  </si>
  <si>
    <t>盆花</t>
  </si>
  <si>
    <t>切花(元/件)</t>
  </si>
  <si>
    <t>盆花(元/盆)</t>
  </si>
</sst>
</file>

<file path=xl/styles.xml><?xml version="1.0" encoding="utf-8"?>
<styleSheet xmlns="http://schemas.openxmlformats.org/spreadsheetml/2006/main">
  <numFmts count="3">
    <numFmt numFmtId="197" formatCode="&quot; &quot;#,##0&quot; &quot;;&quot; (&quot;#,##0&quot;)&quot;;&quot; - &quot;;&quot; &quot;@&quot; &quot;"/>
    <numFmt numFmtId="198" formatCode="_-* #,##0_-;\-* #,##0_-;_-* &quot;-&quot;??_-;_-@_-"/>
    <numFmt numFmtId="199" formatCode="&quot; &quot;#,##0.00&quot; &quot;;&quot; (&quot;#,##0.00&quot;)&quot;;&quot; -&quot;00&quot; &quot;;&quot; &quot;@&quot; 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18"/>
      <color rgb="FF000000"/>
      <name val="標楷體"/>
      <family val="2"/>
    </font>
    <font>
      <sz val="10"/>
      <color rgb="FF000000"/>
      <name val="標楷體"/>
      <family val="2"/>
    </font>
    <font>
      <sz val="14"/>
      <color rgb="FF000000"/>
      <name val="標楷體"/>
      <family val="2"/>
    </font>
    <font>
      <sz val="12"/>
      <color rgb="FF000000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5" xfId="0" applyFont="1" applyBorder="1" applyAlignment="1">
      <alignment vertical="center"/>
    </xf>
    <xf numFmtId="0" fontId="4" fillId="0" borderId="6" xfId="0" applyFont="1" applyBorder="1"/>
    <xf numFmtId="0" fontId="2" fillId="0" borderId="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97" fontId="2" fillId="0" borderId="1" xfId="0" applyNumberFormat="1" applyFont="1" applyBorder="1" applyAlignment="1">
      <alignment horizontal="center"/>
    </xf>
    <xf numFmtId="197" fontId="2" fillId="0" borderId="1" xfId="0" applyNumberFormat="1" applyFont="1" applyBorder="1"/>
    <xf numFmtId="198" fontId="4" fillId="0" borderId="0" xfId="0" applyNumberFormat="1" applyFont="1"/>
    <xf numFmtId="3" fontId="2" fillId="0" borderId="0" xfId="0" applyNumberFormat="1" applyFont="1" applyAlignment="1">
      <alignment vertical="center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199" fontId="2" fillId="0" borderId="1" xfId="0" applyNumberFormat="1" applyFont="1" applyBorder="1" applyAlignment="1">
      <alignment horizontal="center"/>
    </xf>
    <xf numFmtId="19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11" xfId="0" applyFont="1" applyFill="1" applyBorder="1" applyAlignment="1">
      <alignment horizontal="center"/>
    </xf>
    <xf numFmtId="199" fontId="2" fillId="0" borderId="11" xfId="0" applyNumberFormat="1" applyFont="1" applyBorder="1" applyAlignment="1">
      <alignment horizontal="center"/>
    </xf>
    <xf numFmtId="199" fontId="2" fillId="0" borderId="11" xfId="0" applyNumberFormat="1" applyFont="1" applyBorder="1" applyAlignment="1">
      <alignment horizontal="center" vertical="center"/>
    </xf>
    <xf numFmtId="0" fontId="2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pane xSplit="1" ySplit="8" topLeftCell="B9" activePane="bottomRight" state="frozen"/>
      <selection pane="topLeft" activeCell="B9" sqref="B9"/>
    </sheetView>
  </sheetViews>
  <sheetFormatPr defaultColWidth="9.28125" defaultRowHeight="15"/>
  <cols>
    <col min="1" max="1" width="9.8515625" style="0" customWidth="1"/>
    <col min="2" max="15" width="10.7109375" style="0" customWidth="1"/>
    <col min="16" max="17" width="9.7109375" style="0" customWidth="1"/>
    <col min="18" max="19" width="11.7109375" style="0" customWidth="1"/>
    <col min="20" max="20" width="15.8515625" style="0" customWidth="1"/>
    <col min="21" max="50" width="9.140625" style="0" customWidth="1"/>
  </cols>
  <sheetData>
    <row r="1" spans="1:50" ht="20.25" customHeight="1">
      <c r="A1" s="1" t="s">
        <v>0</v>
      </c>
      <c r="B1" s="8"/>
      <c r="C1" s="18"/>
      <c r="D1" s="18"/>
      <c r="E1" s="18"/>
      <c r="F1" s="18"/>
      <c r="G1" s="18"/>
      <c r="H1" s="18"/>
      <c r="I1" s="18"/>
      <c r="J1" s="18"/>
      <c r="K1" s="23"/>
      <c r="L1" s="27"/>
      <c r="M1" s="27"/>
      <c r="N1" s="29"/>
      <c r="O1" s="1" t="s">
        <v>38</v>
      </c>
      <c r="P1" s="1"/>
      <c r="Q1" s="10" t="s">
        <v>45</v>
      </c>
      <c r="R1" s="10"/>
      <c r="S1" s="10"/>
      <c r="T1" s="3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24" customHeight="1">
      <c r="A2" s="1" t="s">
        <v>1</v>
      </c>
      <c r="B2" s="9" t="s">
        <v>21</v>
      </c>
      <c r="C2" s="3"/>
      <c r="D2" s="3"/>
      <c r="E2" s="3"/>
      <c r="F2" s="3"/>
      <c r="G2" s="3"/>
      <c r="H2" s="3"/>
      <c r="I2" s="3"/>
      <c r="J2" s="3"/>
      <c r="K2" s="24"/>
      <c r="L2" s="28"/>
      <c r="M2" s="28"/>
      <c r="N2" s="30"/>
      <c r="O2" s="1" t="s">
        <v>39</v>
      </c>
      <c r="P2" s="1"/>
      <c r="Q2" s="10" t="s">
        <v>46</v>
      </c>
      <c r="R2" s="10"/>
      <c r="S2" s="10"/>
      <c r="T2" s="37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5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24" customHeight="1">
      <c r="A4" s="3" t="s">
        <v>3</v>
      </c>
      <c r="B4" s="3"/>
      <c r="C4" s="3"/>
      <c r="D4" s="3"/>
      <c r="E4" s="3"/>
      <c r="F4" s="3"/>
      <c r="G4" s="21" t="s">
        <v>31</v>
      </c>
      <c r="H4" s="21"/>
      <c r="I4" s="21"/>
      <c r="J4" s="21"/>
      <c r="K4" s="21"/>
      <c r="L4" s="21"/>
      <c r="M4" s="21"/>
      <c r="N4" s="3"/>
      <c r="O4" s="3"/>
      <c r="P4" s="3"/>
      <c r="Q4" s="3"/>
      <c r="R4" s="3"/>
      <c r="S4" s="3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17.25" customHeight="1">
      <c r="A5" s="4" t="s">
        <v>4</v>
      </c>
      <c r="B5" s="10" t="s">
        <v>22</v>
      </c>
      <c r="C5" s="10"/>
      <c r="D5" s="10"/>
      <c r="E5" s="10" t="s">
        <v>29</v>
      </c>
      <c r="F5" s="10"/>
      <c r="G5" s="10"/>
      <c r="H5" s="10" t="s">
        <v>32</v>
      </c>
      <c r="I5" s="10"/>
      <c r="J5" s="10"/>
      <c r="K5" s="25" t="s">
        <v>35</v>
      </c>
      <c r="L5" s="26"/>
      <c r="M5" s="26"/>
      <c r="N5" s="25" t="s">
        <v>36</v>
      </c>
      <c r="O5" s="26"/>
      <c r="P5" s="26"/>
      <c r="Q5" s="26"/>
      <c r="R5" s="26"/>
      <c r="S5" s="26"/>
      <c r="T5" s="3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17.25" customHeight="1">
      <c r="A6" s="4"/>
      <c r="B6" s="10"/>
      <c r="C6" s="10"/>
      <c r="D6" s="10"/>
      <c r="E6" s="10"/>
      <c r="F6" s="10"/>
      <c r="G6" s="10"/>
      <c r="H6" s="10"/>
      <c r="I6" s="10"/>
      <c r="J6" s="10"/>
      <c r="K6" s="26"/>
      <c r="L6" s="26"/>
      <c r="M6" s="26"/>
      <c r="N6" s="26"/>
      <c r="O6" s="26"/>
      <c r="P6" s="26"/>
      <c r="Q6" s="26"/>
      <c r="R6" s="26"/>
      <c r="S6" s="26"/>
      <c r="T6" s="3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17.25" customHeight="1">
      <c r="A7" s="4"/>
      <c r="B7" s="11" t="s">
        <v>23</v>
      </c>
      <c r="C7" s="11" t="s">
        <v>25</v>
      </c>
      <c r="D7" s="11" t="s">
        <v>27</v>
      </c>
      <c r="E7" s="11" t="s">
        <v>23</v>
      </c>
      <c r="F7" s="11" t="s">
        <v>25</v>
      </c>
      <c r="G7" s="11" t="s">
        <v>27</v>
      </c>
      <c r="H7" s="11" t="s">
        <v>23</v>
      </c>
      <c r="I7" s="11" t="s">
        <v>25</v>
      </c>
      <c r="J7" s="11" t="s">
        <v>27</v>
      </c>
      <c r="K7" s="11" t="s">
        <v>23</v>
      </c>
      <c r="L7" s="11" t="s">
        <v>25</v>
      </c>
      <c r="M7" s="11" t="s">
        <v>27</v>
      </c>
      <c r="N7" s="31" t="s">
        <v>23</v>
      </c>
      <c r="O7" s="32"/>
      <c r="P7" s="31" t="s">
        <v>42</v>
      </c>
      <c r="Q7" s="32"/>
      <c r="R7" s="31" t="s">
        <v>27</v>
      </c>
      <c r="S7" s="32"/>
      <c r="T7" s="3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17.25" customHeight="1">
      <c r="A8" s="4"/>
      <c r="B8" s="12" t="s">
        <v>24</v>
      </c>
      <c r="C8" s="12" t="s">
        <v>26</v>
      </c>
      <c r="D8" s="12" t="s">
        <v>28</v>
      </c>
      <c r="E8" s="12" t="s">
        <v>24</v>
      </c>
      <c r="F8" s="12" t="s">
        <v>26</v>
      </c>
      <c r="G8" s="12" t="s">
        <v>28</v>
      </c>
      <c r="H8" s="12" t="s">
        <v>24</v>
      </c>
      <c r="I8" s="12" t="s">
        <v>26</v>
      </c>
      <c r="J8" s="12" t="s">
        <v>28</v>
      </c>
      <c r="K8" s="12" t="s">
        <v>24</v>
      </c>
      <c r="L8" s="12" t="s">
        <v>26</v>
      </c>
      <c r="M8" s="12" t="s">
        <v>28</v>
      </c>
      <c r="N8" s="31" t="s">
        <v>37</v>
      </c>
      <c r="O8" s="31" t="s">
        <v>40</v>
      </c>
      <c r="P8" s="31" t="s">
        <v>43</v>
      </c>
      <c r="Q8" s="31" t="s">
        <v>47</v>
      </c>
      <c r="R8" s="31" t="s">
        <v>48</v>
      </c>
      <c r="S8" s="34" t="s">
        <v>49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7.75" customHeight="1">
      <c r="A9" s="4" t="s">
        <v>5</v>
      </c>
      <c r="B9" s="13">
        <f>SUM(B10:B21)</f>
        <v>157732773</v>
      </c>
      <c r="C9" s="13">
        <f>SUM(C10:C21)</f>
        <v>7655629093</v>
      </c>
      <c r="D9" s="19">
        <f>IF(B9=0,"--",C9/B9)</f>
        <v>48.5354371662508</v>
      </c>
      <c r="E9" s="13">
        <f>SUM(E10:E21)</f>
        <v>71304297</v>
      </c>
      <c r="F9" s="13">
        <f>SUM(F10:F21)</f>
        <v>1850660285</v>
      </c>
      <c r="G9" s="19">
        <f>IF(E9=0,"--",F9/E9)</f>
        <v>25.954400546155</v>
      </c>
      <c r="H9" s="13">
        <f>SUM(H10:H21)</f>
        <v>59671352.5</v>
      </c>
      <c r="I9" s="13">
        <f>SUM(I10:I21)</f>
        <v>5309310091</v>
      </c>
      <c r="J9" s="19">
        <f>IF(H9=0,"--",I9/H9)</f>
        <v>88.9758630994664</v>
      </c>
      <c r="K9" s="13">
        <f>SUM(K10:K21)</f>
        <v>14441168</v>
      </c>
      <c r="L9" s="13">
        <f>SUM(L10:L21)</f>
        <v>2208446644</v>
      </c>
      <c r="M9" s="19">
        <f>IF(K9=0,"--",L9/K9)</f>
        <v>152.927148551973</v>
      </c>
      <c r="N9" s="13">
        <f>SUM(N10:N21)</f>
        <v>6052670</v>
      </c>
      <c r="O9" s="13">
        <f>SUM(O10:O21)</f>
        <v>843233</v>
      </c>
      <c r="P9" s="13">
        <f>SUM(P10:P21)</f>
        <v>382940157</v>
      </c>
      <c r="Q9" s="13">
        <f>SUM(Q10:Q21)</f>
        <v>78679474</v>
      </c>
      <c r="R9" s="19">
        <f>IF(N9=0,"--",P9/N9)</f>
        <v>63.2679721511333</v>
      </c>
      <c r="S9" s="35">
        <f>IF(O9=0,"--",Q9/O9)</f>
        <v>93.3069199141874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4" customHeight="1">
      <c r="A10" s="4" t="s">
        <v>6</v>
      </c>
      <c r="B10" s="14">
        <v>13133542</v>
      </c>
      <c r="C10" s="14">
        <v>638693291</v>
      </c>
      <c r="D10" s="20">
        <f>IF(B10=0,"--",C10/B10)</f>
        <v>48.630696197568</v>
      </c>
      <c r="E10" s="14">
        <v>5796952</v>
      </c>
      <c r="F10" s="14">
        <v>149134432</v>
      </c>
      <c r="G10" s="20">
        <f>IF(E10=0,"--",F10/E10)</f>
        <v>25.7263527453738</v>
      </c>
      <c r="H10" s="14">
        <v>5063745</v>
      </c>
      <c r="I10" s="14">
        <v>421891057</v>
      </c>
      <c r="J10" s="20">
        <f>IF(H10=0,"--",I10/H10)</f>
        <v>83.316015518159</v>
      </c>
      <c r="K10" s="14">
        <v>1246665</v>
      </c>
      <c r="L10" s="14">
        <v>204942106</v>
      </c>
      <c r="M10" s="20">
        <f>IF(K10=0,"--",L10/K10)</f>
        <v>164.392283412144</v>
      </c>
      <c r="N10" s="14">
        <v>653936</v>
      </c>
      <c r="O10" s="14">
        <v>126662</v>
      </c>
      <c r="P10" s="14">
        <v>48784251</v>
      </c>
      <c r="Q10" s="14">
        <v>11861581</v>
      </c>
      <c r="R10" s="20">
        <v>74.6009563627022</v>
      </c>
      <c r="S10" s="36">
        <v>93.6475106977626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4" customHeight="1">
      <c r="A11" s="4" t="s">
        <v>7</v>
      </c>
      <c r="B11" s="14">
        <v>10257253</v>
      </c>
      <c r="C11" s="14">
        <v>503509507</v>
      </c>
      <c r="D11" s="20">
        <f>IF(B11=0,"--",C11/B11)</f>
        <v>49.0881434824704</v>
      </c>
      <c r="E11" s="14">
        <v>6019056</v>
      </c>
      <c r="F11" s="14">
        <v>140327996</v>
      </c>
      <c r="G11" s="20">
        <f>IF(E11=0,"--",F11/E11)</f>
        <v>23.3139542147473</v>
      </c>
      <c r="H11" s="14">
        <v>5049144.5</v>
      </c>
      <c r="I11" s="14">
        <v>417250835</v>
      </c>
      <c r="J11" s="20">
        <f>IF(H11=0,"--",I11/H11)</f>
        <v>82.6379270785378</v>
      </c>
      <c r="K11" s="14">
        <v>1042722.1</v>
      </c>
      <c r="L11" s="14">
        <v>159986545</v>
      </c>
      <c r="M11" s="20">
        <f>IF(K11=0,"--",L11/K11)</f>
        <v>153.431623823836</v>
      </c>
      <c r="N11" s="14">
        <v>429240</v>
      </c>
      <c r="O11" s="14">
        <v>60799</v>
      </c>
      <c r="P11" s="14">
        <v>31575493</v>
      </c>
      <c r="Q11" s="14">
        <v>5059329</v>
      </c>
      <c r="R11" s="20">
        <v>73.5613945578231</v>
      </c>
      <c r="S11" s="36">
        <v>83.2140166779059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4" customHeight="1">
      <c r="A12" s="4" t="s">
        <v>8</v>
      </c>
      <c r="B12" s="14">
        <v>13274671</v>
      </c>
      <c r="C12" s="14">
        <v>638955561</v>
      </c>
      <c r="D12" s="20">
        <f>IF(B12=0,"--",C12/B12)</f>
        <v>48.1334385613022</v>
      </c>
      <c r="E12" s="14">
        <v>7297760</v>
      </c>
      <c r="F12" s="14">
        <v>144541994</v>
      </c>
      <c r="G12" s="20">
        <f>IF(E12=0,"--",F12/E12)</f>
        <v>19.8063507158361</v>
      </c>
      <c r="H12" s="14">
        <v>5703948.5</v>
      </c>
      <c r="I12" s="14">
        <v>512101789</v>
      </c>
      <c r="J12" s="20">
        <f>IF(H12=0,"--",I12/H12)</f>
        <v>89.7802266272215</v>
      </c>
      <c r="K12" s="14">
        <v>1287690.5</v>
      </c>
      <c r="L12" s="14">
        <v>197297577</v>
      </c>
      <c r="M12" s="20">
        <f>IF(K12=0,"--",L12/K12)</f>
        <v>153.218166166482</v>
      </c>
      <c r="N12" s="14">
        <v>495618</v>
      </c>
      <c r="O12" s="14">
        <v>72286</v>
      </c>
      <c r="P12" s="14">
        <v>26746887</v>
      </c>
      <c r="Q12" s="14">
        <v>6514065</v>
      </c>
      <c r="R12" s="20">
        <v>53.9667384961805</v>
      </c>
      <c r="S12" s="36">
        <v>90.1151675289821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4" customHeight="1">
      <c r="A13" s="4" t="s">
        <v>9</v>
      </c>
      <c r="B13" s="14">
        <v>12804413</v>
      </c>
      <c r="C13" s="14">
        <v>573052589</v>
      </c>
      <c r="D13" s="20">
        <f>IF(B13=0,"--",C13/B13)</f>
        <v>44.7543037701143</v>
      </c>
      <c r="E13" s="14">
        <v>6565175</v>
      </c>
      <c r="F13" s="14">
        <v>135496478</v>
      </c>
      <c r="G13" s="20">
        <f>IF(E13=0,"--",F13/E13)</f>
        <v>20.6386696470391</v>
      </c>
      <c r="H13" s="14">
        <v>4629442.5</v>
      </c>
      <c r="I13" s="14">
        <v>420179374</v>
      </c>
      <c r="J13" s="20">
        <f>IF(H13=0,"--",I13/H13)</f>
        <v>90.7624134007497</v>
      </c>
      <c r="K13" s="14">
        <v>1094260.5</v>
      </c>
      <c r="L13" s="14">
        <v>168700537</v>
      </c>
      <c r="M13" s="20">
        <f>IF(K13=0,"--",L13/K13)</f>
        <v>154.16853390943</v>
      </c>
      <c r="N13" s="14">
        <v>458821</v>
      </c>
      <c r="O13" s="14">
        <v>65724</v>
      </c>
      <c r="P13" s="14">
        <v>24652909</v>
      </c>
      <c r="Q13" s="14">
        <v>5504492</v>
      </c>
      <c r="R13" s="20">
        <v>53.7309953118972</v>
      </c>
      <c r="S13" s="36">
        <v>83.7516280202057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24" customHeight="1">
      <c r="A14" s="4" t="s">
        <v>10</v>
      </c>
      <c r="B14" s="14">
        <v>14271568</v>
      </c>
      <c r="C14" s="14">
        <v>678676320</v>
      </c>
      <c r="D14" s="20">
        <f>IF(B14=0,"--",C14/B14)</f>
        <v>47.5544327014383</v>
      </c>
      <c r="E14" s="14">
        <v>6193107</v>
      </c>
      <c r="F14" s="14">
        <v>136498819</v>
      </c>
      <c r="G14" s="20">
        <f>IF(E14=0,"--",F14/E14)</f>
        <v>22.0404425436215</v>
      </c>
      <c r="H14" s="14">
        <v>5571782</v>
      </c>
      <c r="I14" s="14">
        <v>498082232</v>
      </c>
      <c r="J14" s="20">
        <f>IF(H14=0,"--",I14/H14)</f>
        <v>89.3937042045076</v>
      </c>
      <c r="K14" s="14">
        <v>1192605.9</v>
      </c>
      <c r="L14" s="14">
        <v>185142601</v>
      </c>
      <c r="M14" s="20">
        <f>IF(K14=0,"--",L14/K14)</f>
        <v>155.242063618837</v>
      </c>
      <c r="N14" s="14">
        <v>697571</v>
      </c>
      <c r="O14" s="14">
        <v>62304</v>
      </c>
      <c r="P14" s="14">
        <v>44318528</v>
      </c>
      <c r="Q14" s="14">
        <v>5177691</v>
      </c>
      <c r="R14" s="20">
        <v>63.5326411218356</v>
      </c>
      <c r="S14" s="36">
        <v>83.1036691063174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24" customHeight="1">
      <c r="A15" s="4" t="s">
        <v>11</v>
      </c>
      <c r="B15" s="14">
        <v>15379560</v>
      </c>
      <c r="C15" s="14">
        <v>658906920</v>
      </c>
      <c r="D15" s="20">
        <f>IF(B15=0,"--",C15/B15)</f>
        <v>42.843028019007</v>
      </c>
      <c r="E15" s="14">
        <v>5848629</v>
      </c>
      <c r="F15" s="14">
        <v>124042272</v>
      </c>
      <c r="G15" s="20">
        <f>IF(E15=0,"--",F15/E15)</f>
        <v>21.2087776468639</v>
      </c>
      <c r="H15" s="14">
        <v>4772669</v>
      </c>
      <c r="I15" s="14">
        <v>428592729</v>
      </c>
      <c r="J15" s="20">
        <f>IF(H15=0,"--",I15/H15)</f>
        <v>89.8014777475664</v>
      </c>
      <c r="K15" s="14">
        <v>1088508.7</v>
      </c>
      <c r="L15" s="14">
        <v>175881756</v>
      </c>
      <c r="M15" s="20">
        <f>IF(K15=0,"--",L15/K15)</f>
        <v>161.580477951164</v>
      </c>
      <c r="N15" s="14">
        <v>528139</v>
      </c>
      <c r="O15" s="14">
        <v>56318</v>
      </c>
      <c r="P15" s="14">
        <v>26103932</v>
      </c>
      <c r="Q15" s="14">
        <v>5584208</v>
      </c>
      <c r="R15" s="20">
        <v>49.4262533158884</v>
      </c>
      <c r="S15" s="36">
        <v>99.1549415817323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24" customHeight="1">
      <c r="A16" s="4" t="s">
        <v>12</v>
      </c>
      <c r="B16" s="14">
        <v>16550994</v>
      </c>
      <c r="C16" s="14">
        <v>711142928</v>
      </c>
      <c r="D16" s="20">
        <f>IF(B16=0,"--",C16/B16)</f>
        <v>42.9667806054428</v>
      </c>
      <c r="E16" s="14">
        <v>5220954</v>
      </c>
      <c r="F16" s="14">
        <v>143084237</v>
      </c>
      <c r="G16" s="20">
        <f>IF(E16=0,"--",F16/E16)</f>
        <v>27.4057647318862</v>
      </c>
      <c r="H16" s="14">
        <v>4777876</v>
      </c>
      <c r="I16" s="14">
        <v>434584611</v>
      </c>
      <c r="J16" s="20">
        <f>IF(H16=0,"--",I16/H16)</f>
        <v>90.9576998231013</v>
      </c>
      <c r="K16" s="14">
        <v>1151796.4</v>
      </c>
      <c r="L16" s="14">
        <v>178718573</v>
      </c>
      <c r="M16" s="20">
        <f>IF(K16=0,"--",L16/K16)</f>
        <v>155.165073445272</v>
      </c>
      <c r="N16" s="14">
        <v>480637</v>
      </c>
      <c r="O16" s="14">
        <v>63534</v>
      </c>
      <c r="P16" s="14">
        <v>25994676</v>
      </c>
      <c r="Q16" s="14">
        <v>6923311</v>
      </c>
      <c r="R16" s="20">
        <v>54.0838012887064</v>
      </c>
      <c r="S16" s="36">
        <v>108.970173450436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24" customHeight="1">
      <c r="A17" s="4" t="s">
        <v>13</v>
      </c>
      <c r="B17" s="14">
        <v>16418241</v>
      </c>
      <c r="C17" s="14">
        <v>804576099</v>
      </c>
      <c r="D17" s="20">
        <f>IF(B17=0,"--",C17/B17)</f>
        <v>49.0050121081789</v>
      </c>
      <c r="E17" s="14">
        <v>4847207</v>
      </c>
      <c r="F17" s="14">
        <v>165346954</v>
      </c>
      <c r="G17" s="20">
        <f>IF(E17=0,"--",F17/E17)</f>
        <v>34.111799640494</v>
      </c>
      <c r="H17" s="14">
        <v>4472041</v>
      </c>
      <c r="I17" s="14">
        <v>423060730</v>
      </c>
      <c r="J17" s="20">
        <f>IF(H17=0,"--",I17/H17)</f>
        <v>94.6012637182888</v>
      </c>
      <c r="K17" s="14">
        <v>1220962.6</v>
      </c>
      <c r="L17" s="14">
        <v>192890244</v>
      </c>
      <c r="M17" s="20">
        <f>IF(K17=0,"--",L17/K17)</f>
        <v>157.982106904831</v>
      </c>
      <c r="N17" s="14">
        <v>518252</v>
      </c>
      <c r="O17" s="14">
        <v>55730</v>
      </c>
      <c r="P17" s="14">
        <v>36582015</v>
      </c>
      <c r="Q17" s="14">
        <v>5528359</v>
      </c>
      <c r="R17" s="20">
        <v>70.5873108063259</v>
      </c>
      <c r="S17" s="36">
        <v>99.1989772115557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24" customHeight="1">
      <c r="A18" s="4" t="s">
        <v>14</v>
      </c>
      <c r="B18" s="14">
        <v>12173086</v>
      </c>
      <c r="C18" s="14">
        <v>619716793</v>
      </c>
      <c r="D18" s="20">
        <f>IF(B18=0,"--",C18/B18)</f>
        <v>50.9087665198455</v>
      </c>
      <c r="E18" s="14">
        <v>4829931</v>
      </c>
      <c r="F18" s="14">
        <v>175986461</v>
      </c>
      <c r="G18" s="20">
        <f>IF(E18=0,"--",F18/E18)</f>
        <v>36.4366408132953</v>
      </c>
      <c r="H18" s="14">
        <v>4605359</v>
      </c>
      <c r="I18" s="14">
        <v>426129716</v>
      </c>
      <c r="J18" s="20">
        <f>IF(H18=0,"--",I18/H18)</f>
        <v>92.5290983829925</v>
      </c>
      <c r="K18" s="14">
        <v>1133459.4</v>
      </c>
      <c r="L18" s="14">
        <v>175093347</v>
      </c>
      <c r="M18" s="20">
        <f>IF(K18=0,"--",L18/K18)</f>
        <v>154.476946417313</v>
      </c>
      <c r="N18" s="14">
        <v>432399</v>
      </c>
      <c r="O18" s="14">
        <v>64523</v>
      </c>
      <c r="P18" s="14">
        <v>27776403</v>
      </c>
      <c r="Q18" s="14">
        <v>7069761</v>
      </c>
      <c r="R18" s="20">
        <v>64.2378983300146</v>
      </c>
      <c r="S18" s="36">
        <v>109.569626334795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24" customHeight="1">
      <c r="A19" s="4" t="s">
        <v>15</v>
      </c>
      <c r="B19" s="14">
        <v>11263524</v>
      </c>
      <c r="C19" s="14">
        <v>559997890</v>
      </c>
      <c r="D19" s="20">
        <f>IF(B19=0,"--",C19/B19)</f>
        <v>49.7178227702094</v>
      </c>
      <c r="E19" s="14">
        <v>5074577</v>
      </c>
      <c r="F19" s="14">
        <v>183768637</v>
      </c>
      <c r="G19" s="20">
        <f>IF(E19=0,"--",F19/E19)</f>
        <v>36.2135872605736</v>
      </c>
      <c r="H19" s="14">
        <v>4816218</v>
      </c>
      <c r="I19" s="14">
        <v>435198445</v>
      </c>
      <c r="J19" s="20">
        <f>IF(H19=0,"--",I19/H19)</f>
        <v>90.3610353601104</v>
      </c>
      <c r="K19" s="14">
        <v>1121834.4</v>
      </c>
      <c r="L19" s="14">
        <v>177175960</v>
      </c>
      <c r="M19" s="20">
        <f>IF(K19=0,"--",L19/K19)</f>
        <v>157.934147856404</v>
      </c>
      <c r="N19" s="14">
        <v>471089</v>
      </c>
      <c r="O19" s="14">
        <v>72540</v>
      </c>
      <c r="P19" s="14">
        <v>34004516</v>
      </c>
      <c r="Q19" s="14">
        <v>6633483</v>
      </c>
      <c r="R19" s="20">
        <v>72.1827849939183</v>
      </c>
      <c r="S19" s="36">
        <v>91.4458643507031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24" customHeight="1">
      <c r="A20" s="4" t="s">
        <v>16</v>
      </c>
      <c r="B20" s="14">
        <v>11122920</v>
      </c>
      <c r="C20" s="14">
        <v>605494594</v>
      </c>
      <c r="D20" s="20">
        <f>IF(B20=0,"--",C20/B20)</f>
        <v>54.4366581796866</v>
      </c>
      <c r="E20" s="14">
        <v>6264107</v>
      </c>
      <c r="F20" s="14">
        <v>184261957</v>
      </c>
      <c r="G20" s="20">
        <f>IF(E20=0,"--",F20/E20)</f>
        <v>29.4155187642868</v>
      </c>
      <c r="H20" s="14">
        <v>5027970.5</v>
      </c>
      <c r="I20" s="14">
        <v>442510393</v>
      </c>
      <c r="J20" s="20">
        <f>IF(H20=0,"--",I20/H20)</f>
        <v>88.0097432950333</v>
      </c>
      <c r="K20" s="14">
        <v>1380491.2</v>
      </c>
      <c r="L20" s="14">
        <v>190823220</v>
      </c>
      <c r="M20" s="20">
        <f>IF(K20=0,"--",L20/K20)</f>
        <v>138.228494321442</v>
      </c>
      <c r="N20" s="14">
        <v>465377</v>
      </c>
      <c r="O20" s="14">
        <v>67589</v>
      </c>
      <c r="P20" s="14">
        <v>31306461</v>
      </c>
      <c r="Q20" s="14">
        <v>6119261</v>
      </c>
      <c r="R20" s="20">
        <v>67.271182288768</v>
      </c>
      <c r="S20" s="36">
        <v>90.5363446714702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">
      <c r="A21" s="4" t="s">
        <v>17</v>
      </c>
      <c r="B21" s="14">
        <v>11083001</v>
      </c>
      <c r="C21" s="14">
        <v>662906601</v>
      </c>
      <c r="D21" s="20">
        <f>IF(B21=0,"--",C21/B21)</f>
        <v>59.812915382756</v>
      </c>
      <c r="E21" s="14">
        <v>7346842</v>
      </c>
      <c r="F21" s="14">
        <v>168170048</v>
      </c>
      <c r="G21" s="20">
        <f>IF(E21=0,"--",F21/E21)</f>
        <v>22.890113602552</v>
      </c>
      <c r="H21" s="14">
        <v>5181156.5</v>
      </c>
      <c r="I21" s="14">
        <v>449728180</v>
      </c>
      <c r="J21" s="20">
        <f>IF(H21=0,"--",I21/H21)</f>
        <v>86.800732616357</v>
      </c>
      <c r="K21" s="14">
        <v>1480171.3</v>
      </c>
      <c r="L21" s="14">
        <v>201794178</v>
      </c>
      <c r="M21" s="20">
        <f>IF(K21=0,"--",L21/K21)</f>
        <v>136.331638101617</v>
      </c>
      <c r="N21" s="14">
        <v>421591</v>
      </c>
      <c r="O21" s="14">
        <v>75224</v>
      </c>
      <c r="P21" s="14">
        <v>25094086</v>
      </c>
      <c r="Q21" s="14">
        <v>6703933</v>
      </c>
      <c r="R21" s="20">
        <v>59.5223474884426</v>
      </c>
      <c r="S21" s="36">
        <v>89.1196027863448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6.5" customHeight="1" hidden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6.5" customHeight="1" hidden="1">
      <c r="A23" s="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>
        <v>109956576</v>
      </c>
      <c r="U23" s="15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6.5" customHeight="1" hidden="1">
      <c r="A24" s="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>
        <v>100206615</v>
      </c>
      <c r="U24" s="15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6.5" customHeight="1" hidden="1">
      <c r="A25" s="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>
        <v>108645062</v>
      </c>
      <c r="U25" s="15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6.5" customHeight="1" hidden="1">
      <c r="A26" s="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>
        <v>108157900</v>
      </c>
      <c r="U26" s="15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6.5" customHeight="1" hidden="1">
      <c r="A27" s="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>
        <v>121144518</v>
      </c>
      <c r="U27" s="1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6.5" customHeight="1" hidden="1">
      <c r="A28" s="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>
        <v>113295123</v>
      </c>
      <c r="U28" s="1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6.5" customHeight="1" hidden="1">
      <c r="A29" s="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>
        <v>129784666</v>
      </c>
      <c r="U29" s="15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6.5" customHeight="1" hidden="1">
      <c r="A30" s="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>
        <v>131442572</v>
      </c>
      <c r="U30" s="1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6.5" customHeight="1" hidden="1">
      <c r="A31" s="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>
        <v>127641378</v>
      </c>
      <c r="U31" s="15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6.5" customHeight="1" hidden="1">
      <c r="A32" s="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>
        <v>164175228</v>
      </c>
      <c r="U32" s="15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6.5" customHeight="1" hidden="1">
      <c r="A33" s="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>
        <v>142617425</v>
      </c>
      <c r="U33" s="15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6.5" customHeight="1" hidden="1">
      <c r="A34" s="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>
        <v>124964836</v>
      </c>
      <c r="U34" s="15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5">
      <c r="A35" s="6"/>
      <c r="B35" s="16"/>
      <c r="C35" s="16"/>
      <c r="D35" s="16"/>
      <c r="E35" s="16"/>
      <c r="F35" s="16"/>
      <c r="G35" s="16"/>
      <c r="H35" s="16"/>
      <c r="I35" s="22" t="s">
        <v>33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5">
      <c r="A36" s="7" t="s">
        <v>18</v>
      </c>
      <c r="B36" s="7"/>
      <c r="C36" s="16"/>
      <c r="D36" s="16"/>
      <c r="E36" s="16" t="s">
        <v>30</v>
      </c>
      <c r="F36" s="16"/>
      <c r="G36" s="16"/>
      <c r="H36" s="16"/>
      <c r="I36" s="23"/>
      <c r="J36" s="16"/>
      <c r="K36" s="16"/>
      <c r="L36" s="16"/>
      <c r="M36" s="16"/>
      <c r="N36" s="16"/>
      <c r="O36" s="16" t="s">
        <v>41</v>
      </c>
      <c r="P36" s="16"/>
      <c r="Q36" s="16"/>
      <c r="R36" s="16"/>
      <c r="S36" s="1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">
      <c r="A37" s="6"/>
      <c r="B37" s="16"/>
      <c r="C37" s="16"/>
      <c r="D37" s="16"/>
      <c r="E37" s="16"/>
      <c r="F37" s="16"/>
      <c r="G37" s="16"/>
      <c r="H37" s="16"/>
      <c r="I37" s="22" t="s">
        <v>34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5">
      <c r="A38" s="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5">
      <c r="A39" s="7" t="s">
        <v>19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">
      <c r="A40" s="6" t="s">
        <v>20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33" t="s">
        <v>44</v>
      </c>
      <c r="Q40" s="33"/>
      <c r="R40" s="33"/>
      <c r="S40" s="33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17">
    <mergeCell ref="P40:S40"/>
    <mergeCell ref="P7:Q7"/>
    <mergeCell ref="K5:M6"/>
    <mergeCell ref="G4:M4"/>
    <mergeCell ref="H5:J6"/>
    <mergeCell ref="E5:G6"/>
    <mergeCell ref="N7:O7"/>
    <mergeCell ref="R7:S7"/>
    <mergeCell ref="N5:S6"/>
    <mergeCell ref="Q1:S1"/>
    <mergeCell ref="Q2:S2"/>
    <mergeCell ref="O1:P1"/>
    <mergeCell ref="O2:P2"/>
    <mergeCell ref="A36:B36"/>
    <mergeCell ref="A5:A8"/>
    <mergeCell ref="A3:S3"/>
    <mergeCell ref="B5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