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<sst xmlns="http://schemas.openxmlformats.org/spreadsheetml/2006/main" count="72" uniqueCount="52">
  <si>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公開類</t>
  </si>
  <si>
    <t>月報</t>
  </si>
  <si>
    <t>臺中市各類農產品批發市場交易量、交易額、平均價及管理費收入(修正表)</t>
  </si>
  <si>
    <t>中 華 民 國 112年12月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</si>
  <si>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</si>
  <si>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</si>
  <si>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</si>
  <si>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</si>
  <si>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</si>
  <si>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</si>
  <si>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</si>
  <si>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</si>
  <si>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修正原因：修正魚類批發市場管理費收入金額。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</si>
  <si>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</si>
  <si>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</si>
  <si>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</si>
  <si>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</si>
  <si>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</si>
  <si>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</si>
  <si>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</si>
  <si>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</si>
  <si>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</si>
  <si>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</si>
  <si>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</si>
  <si>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</si>
  <si>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</si>
  <si>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</si>
  <si>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</si>
  <si>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</si>
  <si>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</si>
  <si>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</si>
  <si>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</si>
  <si>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</si>
  <si>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</si>
  <si>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</si>
  <si>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</si>
  <si>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</si>
  <si>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</si>
  <si>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</si>
  <si>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</si>
  <si>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</si>
  <si>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</si>
  <si>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</si>
  <si>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</si>
  <si>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--</t>
  </si>
  <si>
    <t>臺中市政府農業局</t>
  </si>
  <si>
    <t>20322-07-01-2</t>
  </si>
  <si>
    <t>管理費收入</t>
  </si>
  <si>
    <t>機關首長</t>
  </si>
  <si>
    <t>編製日期:中華民國113年3月15日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</si>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</sst>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numFmtId="197" formatCode="General_)"/>
    <numFmt numFmtId="198" formatCode="#,##0.0_);[Red]\(#,##0.0\)"/>
    <numFmt numFmtId="199" formatCode="_-* #,##0_-;\-* #,##0_-;_-* &quot;-&quot;_-;_-@_-"/>
    <numFmt numFmtId="200" formatCode="#,##0.00_);[Red]\(#,##0.00\)"/>
    <numFmt numFmtId="201" formatCode="#,##0_);[Red]\(#,##0\)"/>
    <numFmt numFmtId="202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ourier"/>
      <family val="2"/>
    </font>
    <font>
      <sz val="14"/>
      <color rgb="FF000000"/>
      <name val="標楷體"/>
      <family val="2"/>
    </font>
    <font>
      <sz val="14"/>
      <color rgb="FF000000"/>
      <name val="華康楷書體W5"/>
      <family val="2"/>
    </font>
    <font>
      <sz val="16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vertical="center"/>
    </xf>
    <xf numFmtId="197" fontId="4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horizontal="left" vertical="center"/>
    </xf>
    <xf numFmtId="197" fontId="2" fillId="2" borderId="1" xfId="0" applyNumberFormat="1" applyFont="1" applyFill="1" applyBorder="1" applyAlignment="1">
      <alignment vertical="center"/>
    </xf>
    <xf numFmtId="197" fontId="4" fillId="2" borderId="1" xfId="0" applyNumberFormat="1" applyFont="1" applyFill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8" fontId="7" fillId="0" borderId="9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197" fontId="7" fillId="0" borderId="5" xfId="0" applyNumberFormat="1" applyFont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11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5" fillId="0" borderId="1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horizontal="center" vertical="center"/>
    </xf>
    <xf numFmtId="202" fontId="7" fillId="0" borderId="1" xfId="0" applyNumberFormat="1" applyFont="1" applyBorder="1" applyAlignment="1">
      <alignment vertical="center"/>
    </xf>
    <xf numFmtId="199" fontId="7" fillId="0" borderId="1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197" fontId="5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5" fillId="0" borderId="9" xfId="0" applyNumberFormat="1" applyFont="1" applyBorder="1" applyAlignment="1">
      <alignment horizontal="left" vertical="center" wrapText="1"/>
    </xf>
    <xf numFmtId="197" fontId="5" fillId="0" borderId="8" xfId="0" applyNumberFormat="1" applyFont="1" applyBorder="1" applyAlignment="1">
      <alignment vertical="center" wrapText="1"/>
    </xf>
    <xf numFmtId="197" fontId="5" fillId="0" borderId="7" xfId="0" applyNumberFormat="1" applyFont="1" applyBorder="1" applyAlignment="1">
      <alignment vertical="center" wrapText="1"/>
    </xf>
    <xf numFmtId="197" fontId="5" fillId="0" borderId="9" xfId="0" applyNumberFormat="1" applyFont="1" applyBorder="1" applyAlignment="1">
      <alignment horizontal="center" vertical="center"/>
    </xf>
    <xf numFmtId="197" fontId="6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I19" sqref="I19"/>
    </sheetView>
  </sheetViews>
  <sheetFormatPr defaultColWidth="9.28125" defaultRowHeight="15"/>
  <cols>
    <col min="1" max="2" width="17.28125" style="0" customWidth="1"/>
    <col min="3" max="3" width="10.57421875" style="0" customWidth="1"/>
    <col min="4" max="4" width="19.57421875" style="0" customWidth="1"/>
    <col min="5" max="5" width="6.140625" style="0" customWidth="1"/>
    <col min="6" max="6" width="22.28125" style="0" customWidth="1"/>
    <col min="7" max="8" width="19.57421875" style="0" customWidth="1"/>
    <col min="9" max="9" width="22.8515625" style="0" customWidth="1"/>
    <col min="10" max="50" width="14.8515625" style="0" customWidth="1"/>
  </cols>
  <sheetData>
    <row r="1" spans="1:50" ht="17.45" customHeight="1">
      <c r="A1" s="1" t="s">
        <v>0</v>
      </c>
      <c r="B1" s="13"/>
      <c r="C1" s="10"/>
      <c r="D1" s="10"/>
      <c r="E1" s="10"/>
      <c r="F1" s="34"/>
      <c r="G1" s="1" t="s">
        <v>40</v>
      </c>
      <c r="H1" s="19" t="s">
        <v>45</v>
      </c>
      <c r="I1" s="19"/>
      <c r="J1" s="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5">
      <c r="A2" s="1" t="s">
        <v>1</v>
      </c>
      <c r="B2" s="14" t="s">
        <v>13</v>
      </c>
      <c r="C2" s="16"/>
      <c r="D2" s="21"/>
      <c r="E2" s="21"/>
      <c r="F2" s="35"/>
      <c r="G2" s="1" t="s">
        <v>41</v>
      </c>
      <c r="H2" s="19" t="s">
        <v>46</v>
      </c>
      <c r="I2" s="19"/>
      <c r="J2" s="5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5.9" customHeight="1">
      <c r="A5" s="4" t="s">
        <v>4</v>
      </c>
      <c r="B5" s="6"/>
      <c r="C5" s="17" t="s">
        <v>22</v>
      </c>
      <c r="D5" s="22" t="s">
        <v>31</v>
      </c>
      <c r="E5" s="28"/>
      <c r="F5" s="36" t="s">
        <v>36</v>
      </c>
      <c r="G5" s="36" t="s">
        <v>42</v>
      </c>
      <c r="H5" s="41" t="s">
        <v>47</v>
      </c>
      <c r="I5" s="47" t="s">
        <v>50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4" customHeight="1">
      <c r="A6" s="5"/>
      <c r="B6" s="7"/>
      <c r="C6" s="18"/>
      <c r="D6" s="23"/>
      <c r="E6" s="29"/>
      <c r="F6" s="37" t="s">
        <v>37</v>
      </c>
      <c r="G6" s="37" t="s">
        <v>43</v>
      </c>
      <c r="H6" s="42" t="s">
        <v>37</v>
      </c>
      <c r="I6" s="4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" customHeight="1">
      <c r="A7" s="6" t="s">
        <v>5</v>
      </c>
      <c r="B7" s="1" t="s">
        <v>14</v>
      </c>
      <c r="C7" s="1" t="s">
        <v>23</v>
      </c>
      <c r="D7" s="24">
        <v>4845583</v>
      </c>
      <c r="E7" s="30" t="s">
        <v>32</v>
      </c>
      <c r="F7" s="38">
        <v>103948795</v>
      </c>
      <c r="G7" s="32">
        <f>F7/D7</f>
        <v>21.4522782913841</v>
      </c>
      <c r="H7" s="43">
        <v>11462638</v>
      </c>
      <c r="I7" s="4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" customHeight="1">
      <c r="A8" s="7"/>
      <c r="B8" s="15"/>
      <c r="C8" s="1" t="s">
        <v>24</v>
      </c>
      <c r="D8" s="24">
        <v>9326014</v>
      </c>
      <c r="E8" s="30" t="s">
        <v>32</v>
      </c>
      <c r="F8" s="38">
        <v>548116846</v>
      </c>
      <c r="G8" s="32">
        <f>F8/D8</f>
        <v>58.772895472814</v>
      </c>
      <c r="H8" s="43"/>
      <c r="I8" s="4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" customHeight="1">
      <c r="A9" s="7"/>
      <c r="B9" s="15"/>
      <c r="C9" s="1" t="s">
        <v>25</v>
      </c>
      <c r="D9" s="25">
        <f>D7+D8</f>
        <v>14171597</v>
      </c>
      <c r="E9" s="31" t="s">
        <v>32</v>
      </c>
      <c r="F9" s="38">
        <f>F7+F8</f>
        <v>652065641</v>
      </c>
      <c r="G9" s="32">
        <f>F9/D9</f>
        <v>46.0121495834238</v>
      </c>
      <c r="H9" s="43"/>
      <c r="I9" s="4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" customHeight="1">
      <c r="A10" s="7"/>
      <c r="B10" s="1" t="s">
        <v>15</v>
      </c>
      <c r="C10" s="1" t="s">
        <v>23</v>
      </c>
      <c r="D10" s="24">
        <v>2501259</v>
      </c>
      <c r="E10" s="30" t="s">
        <v>32</v>
      </c>
      <c r="F10" s="38">
        <v>64221253</v>
      </c>
      <c r="G10" s="32">
        <f>F10/D10</f>
        <v>25.6755709824532</v>
      </c>
      <c r="H10" s="43">
        <v>2131875</v>
      </c>
      <c r="I10" s="4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" customHeight="1">
      <c r="A11" s="7"/>
      <c r="B11" s="15"/>
      <c r="C11" s="1" t="s">
        <v>24</v>
      </c>
      <c r="D11" s="24">
        <v>549149</v>
      </c>
      <c r="E11" s="30" t="s">
        <v>32</v>
      </c>
      <c r="F11" s="38">
        <v>30242235</v>
      </c>
      <c r="G11" s="32">
        <f>F11/D11</f>
        <v>55.0710918166108</v>
      </c>
      <c r="H11" s="43"/>
      <c r="I11" s="4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" customHeight="1">
      <c r="A12" s="7"/>
      <c r="B12" s="15"/>
      <c r="C12" s="1" t="s">
        <v>25</v>
      </c>
      <c r="D12" s="24">
        <f>D10+D11</f>
        <v>3050408</v>
      </c>
      <c r="E12" s="30" t="s">
        <v>32</v>
      </c>
      <c r="F12" s="38">
        <f>SUM(F10:F11)</f>
        <v>94463488</v>
      </c>
      <c r="G12" s="32">
        <f>F12/D12</f>
        <v>30.9674928730845</v>
      </c>
      <c r="H12" s="43"/>
      <c r="I12" s="4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" customHeight="1">
      <c r="A13" s="7"/>
      <c r="B13" s="1" t="s">
        <v>16</v>
      </c>
      <c r="C13" s="1" t="s">
        <v>24</v>
      </c>
      <c r="D13" s="24">
        <v>1207838.4</v>
      </c>
      <c r="E13" s="30" t="s">
        <v>32</v>
      </c>
      <c r="F13" s="38">
        <v>84547520</v>
      </c>
      <c r="G13" s="32">
        <f>F13/D13</f>
        <v>69.9990329832203</v>
      </c>
      <c r="H13" s="43">
        <v>2536496</v>
      </c>
      <c r="I13" s="4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" customHeight="1">
      <c r="A14" s="7"/>
      <c r="B14" s="1" t="s">
        <v>17</v>
      </c>
      <c r="C14" s="15"/>
      <c r="D14" s="24">
        <f>D9+D12+D13</f>
        <v>18429843.4</v>
      </c>
      <c r="E14" s="30" t="s">
        <v>32</v>
      </c>
      <c r="F14" s="38">
        <f>F9+F12+F13</f>
        <v>831076649</v>
      </c>
      <c r="G14" s="32">
        <f>F14/D14</f>
        <v>45.0940700342576</v>
      </c>
      <c r="H14" s="38">
        <f>SUM(H7:H13)</f>
        <v>16131009</v>
      </c>
      <c r="I14" s="5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" customHeight="1">
      <c r="A15" s="6" t="s">
        <v>6</v>
      </c>
      <c r="B15" s="1" t="s">
        <v>18</v>
      </c>
      <c r="C15" s="1" t="s">
        <v>26</v>
      </c>
      <c r="D15" s="24">
        <v>1480171.3</v>
      </c>
      <c r="E15" s="30" t="s">
        <v>32</v>
      </c>
      <c r="F15" s="38">
        <v>201794178</v>
      </c>
      <c r="G15" s="32">
        <f>F15/D15</f>
        <v>136.331638101617</v>
      </c>
      <c r="H15" s="43">
        <v>6255813</v>
      </c>
      <c r="I15" s="4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" customHeight="1">
      <c r="A16" s="6" t="s">
        <v>7</v>
      </c>
      <c r="B16" s="1" t="s">
        <v>19</v>
      </c>
      <c r="C16" s="19" t="s">
        <v>27</v>
      </c>
      <c r="D16" s="26">
        <v>0</v>
      </c>
      <c r="E16" s="30" t="s">
        <v>33</v>
      </c>
      <c r="F16" s="39">
        <v>0</v>
      </c>
      <c r="G16" s="39" t="s">
        <v>44</v>
      </c>
      <c r="H16" s="44">
        <v>0</v>
      </c>
      <c r="I16" s="51" t="s">
        <v>51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62.25" customHeight="1">
      <c r="A17" s="6"/>
      <c r="B17" s="1"/>
      <c r="C17" s="19"/>
      <c r="D17" s="26">
        <v>0</v>
      </c>
      <c r="E17" s="30" t="s">
        <v>32</v>
      </c>
      <c r="F17" s="39">
        <v>0</v>
      </c>
      <c r="G17" s="39" t="s">
        <v>44</v>
      </c>
      <c r="H17" s="44"/>
      <c r="I17" s="5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" customHeight="1">
      <c r="A18" s="6"/>
      <c r="B18" s="1" t="s">
        <v>20</v>
      </c>
      <c r="C18" s="19"/>
      <c r="D18" s="24">
        <v>42093</v>
      </c>
      <c r="E18" s="30" t="s">
        <v>33</v>
      </c>
      <c r="F18" s="38">
        <v>449728180</v>
      </c>
      <c r="G18" s="32">
        <f>F18/D18</f>
        <v>10684.1560354453</v>
      </c>
      <c r="H18" s="38">
        <v>8994866</v>
      </c>
      <c r="I18" s="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" customHeight="1">
      <c r="A19" s="6"/>
      <c r="B19" s="1"/>
      <c r="C19" s="19"/>
      <c r="D19" s="24">
        <v>5181156.5</v>
      </c>
      <c r="E19" s="30" t="s">
        <v>32</v>
      </c>
      <c r="F19" s="38">
        <v>449728180</v>
      </c>
      <c r="G19" s="32">
        <f>F19/D19</f>
        <v>86.800732616357</v>
      </c>
      <c r="H19" s="38"/>
      <c r="I19" s="5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" customHeight="1">
      <c r="A20" s="6"/>
      <c r="B20" s="1" t="s">
        <v>17</v>
      </c>
      <c r="C20" s="1"/>
      <c r="D20" s="25">
        <f>D16+D18</f>
        <v>42093</v>
      </c>
      <c r="E20" s="32" t="s">
        <v>33</v>
      </c>
      <c r="F20" s="38">
        <f>F19+F17</f>
        <v>449728180</v>
      </c>
      <c r="G20" s="32">
        <f>F20/D20</f>
        <v>10684.1560354453</v>
      </c>
      <c r="H20" s="38">
        <f>H16+H18</f>
        <v>8994866</v>
      </c>
      <c r="I20" s="5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" customHeight="1">
      <c r="A21" s="6"/>
      <c r="B21" s="1"/>
      <c r="C21" s="1"/>
      <c r="D21" s="25">
        <f>D17+D19</f>
        <v>5181156.5</v>
      </c>
      <c r="E21" s="32" t="s">
        <v>32</v>
      </c>
      <c r="F21" s="38">
        <f>F19+F17</f>
        <v>449728180</v>
      </c>
      <c r="G21" s="32">
        <f>F21/D21</f>
        <v>86.800732616357</v>
      </c>
      <c r="H21" s="38"/>
      <c r="I21" s="5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" customHeight="1">
      <c r="A22" s="6" t="s">
        <v>8</v>
      </c>
      <c r="B22" s="1" t="s">
        <v>21</v>
      </c>
      <c r="C22" s="1" t="s">
        <v>28</v>
      </c>
      <c r="D22" s="24">
        <v>421591</v>
      </c>
      <c r="E22" s="30" t="s">
        <v>34</v>
      </c>
      <c r="F22" s="38">
        <v>25094086</v>
      </c>
      <c r="G22" s="32">
        <f>F22/D22</f>
        <v>59.5223474884426</v>
      </c>
      <c r="H22" s="43">
        <v>1461344</v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0" customHeight="1">
      <c r="A23" s="6"/>
      <c r="B23" s="15"/>
      <c r="C23" s="1" t="s">
        <v>29</v>
      </c>
      <c r="D23" s="24">
        <v>75224</v>
      </c>
      <c r="E23" s="30" t="s">
        <v>35</v>
      </c>
      <c r="F23" s="38">
        <v>6703933</v>
      </c>
      <c r="G23" s="32">
        <f>F23/D23</f>
        <v>89.1196027863448</v>
      </c>
      <c r="H23" s="43"/>
      <c r="I23" s="5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8" customHeight="1">
      <c r="A24" s="8"/>
      <c r="B24" s="8"/>
      <c r="C24" s="20"/>
      <c r="D24" s="27"/>
      <c r="E24" s="27"/>
      <c r="F24" s="27" t="s">
        <v>38</v>
      </c>
      <c r="G24" s="8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8" customHeight="1">
      <c r="A25" s="9" t="s">
        <v>9</v>
      </c>
      <c r="B25" s="9"/>
      <c r="C25" s="10" t="s">
        <v>30</v>
      </c>
      <c r="D25" s="9"/>
      <c r="E25" s="33"/>
      <c r="F25" s="33"/>
      <c r="G25" s="40"/>
      <c r="H25" s="9" t="s">
        <v>48</v>
      </c>
      <c r="I25" s="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8" customHeight="1">
      <c r="A26" s="10"/>
      <c r="B26" s="10"/>
      <c r="C26" s="11"/>
      <c r="D26" s="9"/>
      <c r="E26" s="9"/>
      <c r="F26" s="9" t="s">
        <v>39</v>
      </c>
      <c r="G26" s="10"/>
      <c r="H26" s="45"/>
      <c r="I26" s="4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8" customHeight="1">
      <c r="A27" s="10"/>
      <c r="B27" s="10"/>
      <c r="C27" s="11"/>
      <c r="D27" s="9"/>
      <c r="E27" s="9"/>
      <c r="F27" s="9"/>
      <c r="G27" s="10"/>
      <c r="H27" s="45"/>
      <c r="I27" s="4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8" customHeight="1">
      <c r="A28" s="9" t="s">
        <v>10</v>
      </c>
      <c r="B28" s="9"/>
      <c r="C28" s="10"/>
      <c r="D28" s="10"/>
      <c r="E28" s="10"/>
      <c r="F28" s="10"/>
      <c r="G28" s="10"/>
      <c r="H28" s="46"/>
      <c r="I28" s="4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8" customHeight="1">
      <c r="A29" s="9" t="s">
        <v>11</v>
      </c>
      <c r="B29" s="9"/>
      <c r="C29" s="10"/>
      <c r="D29" s="10"/>
      <c r="E29" s="10"/>
      <c r="F29" s="10"/>
      <c r="G29" s="10"/>
      <c r="H29" s="40" t="s">
        <v>49</v>
      </c>
      <c r="I29" s="4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8" customHeight="1">
      <c r="A30" s="9" t="s">
        <v>12</v>
      </c>
      <c r="B30" s="9"/>
      <c r="C30" s="10"/>
      <c r="D30" s="10"/>
      <c r="E30" s="10"/>
      <c r="F30" s="10"/>
      <c r="G30" s="10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8" customHeight="1">
      <c r="A31" s="9"/>
      <c r="B31" s="9"/>
      <c r="C31" s="10"/>
      <c r="D31" s="10"/>
      <c r="E31" s="10"/>
      <c r="F31" s="10"/>
      <c r="G31" s="10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1">
    <mergeCell ref="A3:I3"/>
    <mergeCell ref="I16:I17"/>
    <mergeCell ref="H1:I1"/>
    <mergeCell ref="H2:I2"/>
    <mergeCell ref="I5:I6"/>
    <mergeCell ref="A4:I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