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<sst xmlns="http://schemas.openxmlformats.org/spreadsheetml/2006/main" count="51">
  <si>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</si>
  <si>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</si>
  <si>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</si>
  <si>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113年5月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</si>
  <si>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</si>
  <si>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</si>
  <si>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</si>
  <si>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</si>
  <si>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</si>
  <si>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</si>
  <si>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資料來源：本局運銷加工科依據各批發市場報送之資料彙編而成。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</si>
  <si>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</si>
  <si>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</si>
  <si>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</si>
  <si>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</si>
  <si>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</si>
  <si>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</si>
  <si>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</si>
  <si>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</si>
  <si>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</si>
  <si>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</si>
  <si>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</si>
  <si>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</si>
  <si>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</si>
  <si>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</si>
  <si>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</si>
  <si>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</si>
  <si>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</si>
  <si>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</si>
  <si>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</si>
  <si>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</si>
  <si>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</si>
  <si>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</si>
  <si>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件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</si>
  <si>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</si>
  <si>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</si>
  <si>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</si>
  <si>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</si>
  <si>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</si>
  <si>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</si>
  <si>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</si>
  <si>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</si>
  <si>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元／公斤、頭、件、盆</t>
  </si>
  <si>
    <t>--</t>
  </si>
  <si>
    <t>臺中市政府農業局</t>
  </si>
  <si>
    <t>20322-07-01-2</t>
  </si>
  <si>
    <t>管理費收入</t>
  </si>
  <si>
    <t>機關首長</t>
  </si>
  <si>
    <t>編製日期:中華民國113年6月11日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</si>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</sst>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E22" sqref="E22:E22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4029498</v>
      </c>
      <c r="E7" s="30" t="s">
        <v>31</v>
      </c>
      <c r="F7" s="38" t="n">
        <v>102531075</v>
      </c>
      <c r="G7" s="32" t="n">
        <f>F7/D7</f>
        <v>25.4451236853822</v>
      </c>
      <c r="H7" s="43" t="n">
        <v>12230906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13624996</v>
      </c>
      <c r="E8" s="30" t="s">
        <v>31</v>
      </c>
      <c r="F8" s="38" t="n">
        <v>606923219</v>
      </c>
      <c r="G8" s="32" t="n">
        <f>F8/D8</f>
        <v>44.5448364902272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17654494</v>
      </c>
      <c r="E9" s="31" t="s">
        <v>31</v>
      </c>
      <c r="F9" s="38" t="n">
        <f>F7+F8</f>
        <v>709454294</v>
      </c>
      <c r="G9" s="32" t="n">
        <f>F9/D9</f>
        <v>40.1854787795108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2279893.2</v>
      </c>
      <c r="E10" s="30" t="s">
        <v>31</v>
      </c>
      <c r="F10" s="38" t="n">
        <v>63658465</v>
      </c>
      <c r="G10" s="32" t="n">
        <f>F10/D10</f>
        <v>27.9216872965804</v>
      </c>
      <c r="H10" s="43" t="n">
        <v>2243204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1738593</v>
      </c>
      <c r="E11" s="30" t="s">
        <v>31</v>
      </c>
      <c r="F11" s="38" t="n">
        <v>54124818</v>
      </c>
      <c r="G11" s="32" t="n">
        <f>F11/D11</f>
        <v>31.1313907280197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4018486.2</v>
      </c>
      <c r="E12" s="30" t="s">
        <v>31</v>
      </c>
      <c r="F12" s="38" t="n">
        <f>SUM(F10:F11)</f>
        <v>117783283</v>
      </c>
      <c r="G12" s="32" t="n">
        <f>F12/D12</f>
        <v>29.3103614490452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725377.8</v>
      </c>
      <c r="E13" s="30" t="s">
        <v>31</v>
      </c>
      <c r="F13" s="38" t="n">
        <v>73855959</v>
      </c>
      <c r="G13" s="32" t="n">
        <f>F13/D13</f>
        <v>101.817230965712</v>
      </c>
      <c r="H13" s="43" t="n">
        <v>2215854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22398358</v>
      </c>
      <c r="E14" s="30" t="s">
        <v>31</v>
      </c>
      <c r="F14" s="38" t="n">
        <f>F9+F12+F13</f>
        <v>901093536</v>
      </c>
      <c r="G14" s="32" t="n">
        <f>F14/D14</f>
        <v>40.2303390275305</v>
      </c>
      <c r="H14" s="38" t="n">
        <f>SUM(H7:H13)</f>
        <v>16689964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1122857.9</v>
      </c>
      <c r="E15" s="30" t="s">
        <v>31</v>
      </c>
      <c r="F15" s="38" t="n">
        <v>191193882</v>
      </c>
      <c r="G15" s="32" t="n">
        <f>F15/D15</f>
        <v>170.274334802293</v>
      </c>
      <c r="H15" s="43" t="n">
        <v>6692184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44878</v>
      </c>
      <c r="E18" s="30" t="s">
        <v>32</v>
      </c>
      <c r="F18" s="38" t="n">
        <v>485422118</v>
      </c>
      <c r="G18" s="32" t="n">
        <f>F18/D18</f>
        <v>10816.4828646553</v>
      </c>
      <c r="H18" s="38" t="n">
        <v>9708771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5560305</v>
      </c>
      <c r="E19" s="30" t="s">
        <v>31</v>
      </c>
      <c r="F19" s="38" t="n">
        <v>485422118</v>
      </c>
      <c r="G19" s="32" t="n">
        <f>F19/D19</f>
        <v>87.3013473181777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44878</v>
      </c>
      <c r="E20" s="32" t="s">
        <v>32</v>
      </c>
      <c r="F20" s="38" t="n">
        <f>F16+F18</f>
        <v>485422118</v>
      </c>
      <c r="G20" s="32" t="n">
        <f>F20/D20</f>
        <v>10816.4828646553</v>
      </c>
      <c r="H20" s="38" t="n">
        <f>H16+H18</f>
        <v>9708771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5560305</v>
      </c>
      <c r="E21" s="32" t="s">
        <v>31</v>
      </c>
      <c r="F21" s="38" t="n">
        <f>F19+F17</f>
        <v>485422118</v>
      </c>
      <c r="G21" s="32" t="n">
        <f>F21/D21</f>
        <v>87.3013473181777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598799</v>
      </c>
      <c r="E22" s="30" t="s">
        <v>33</v>
      </c>
      <c r="F22" s="38" t="n">
        <v>39211257</v>
      </c>
      <c r="G22" s="32" t="n">
        <f>F22/D22</f>
        <v>65.4831704795766</v>
      </c>
      <c r="H22" s="43" t="n">
        <v>2024132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54156</v>
      </c>
      <c r="E23" s="30" t="s">
        <v>34</v>
      </c>
      <c r="F23" s="38" t="n">
        <v>4933140</v>
      </c>
      <c r="G23" s="32" t="n">
        <f>F23/D23</f>
        <v>91.0912918236207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3:I3"/>
    <mergeCell ref="I16:I17"/>
    <mergeCell ref="H1:I1"/>
    <mergeCell ref="H2:I2"/>
    <mergeCell ref="I5:I6"/>
    <mergeCell ref="A4:I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