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<sst xmlns="http://schemas.openxmlformats.org/spreadsheetml/2006/main" count="86" uniqueCount="64">
  <si>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公開類</t>
  </si>
  <si>
    <t>月報</t>
  </si>
  <si>
    <t>臺中市霧峰區公所人民申請案件統計表</t>
  </si>
  <si>
    <t>中華民國112年12月</t>
  </si>
  <si>
    <t>項目</t>
  </si>
  <si>
    <t>數量</t>
  </si>
  <si>
    <t>單位</t>
  </si>
  <si>
    <t>合計</t>
  </si>
  <si>
    <t>民政課</t>
  </si>
  <si>
    <t>人文課</t>
  </si>
  <si>
    <t>社會課</t>
  </si>
  <si>
    <t>政風室</t>
  </si>
  <si>
    <t>會計室</t>
  </si>
  <si>
    <t>人事室</t>
  </si>
  <si>
    <t>秘書室</t>
  </si>
  <si>
    <t>公用及建設課</t>
  </si>
  <si>
    <t>農業課</t>
  </si>
  <si>
    <t>秘書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</si>
  <si>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</si>
  <si>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</si>
  <si>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</si>
  <si>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</si>
  <si>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</si>
  <si>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</si>
  <si>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</si>
  <si>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</si>
  <si>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</si>
  <si>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</si>
  <si>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</si>
  <si>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</si>
  <si>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</si>
  <si>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</si>
  <si>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</si>
  <si>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</si>
  <si>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</si>
  <si>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</si>
  <si>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</si>
  <si>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</si>
  <si>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</si>
  <si>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--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</si>
  <si>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</si>
  <si>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</si>
  <si>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</si>
  <si>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</si>
  <si>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</si>
  <si>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</si>
  <si>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</si>
  <si>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</si>
  <si>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</si>
  <si>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</si>
  <si>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</si>
  <si>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</si>
  <si>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</si>
  <si>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</si>
  <si>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</si>
  <si>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</si>
  <si>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</si>
  <si>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臺中市霧峰區公所</t>
  </si>
  <si>
    <t>30280-04-06-3</t>
  </si>
  <si>
    <t>未逾辦理期限待辦案件數</t>
  </si>
  <si>
    <t>﹝8﹞</t>
  </si>
  <si>
    <t>中華民國113 年1月2日編製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</si>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</sst>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0.00_ "/>
    <numFmt numFmtId="199" formatCode="#,##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7" fontId="5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197" fontId="5" fillId="2" borderId="1" xfId="0" applyNumberFormat="1" applyFont="1" applyFill="1" applyBorder="1" applyAlignment="1">
      <alignment horizontal="right" vertical="center" wrapText="1"/>
    </xf>
    <xf numFmtId="198" fontId="5" fillId="2" borderId="1" xfId="0" applyNumberFormat="1" applyFont="1" applyFill="1" applyBorder="1" applyAlignment="1">
      <alignment horizontal="right" vertical="center" wrapText="1"/>
    </xf>
    <xf numFmtId="10" fontId="5" fillId="0" borderId="2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98" fontId="2" fillId="0" borderId="0" xfId="0" applyNumberFormat="1" applyFont="1" applyAlignment="1">
      <alignment horizontal="right" vertical="center" wrapText="1"/>
    </xf>
    <xf numFmtId="199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197" fontId="5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/>
    <xf numFmtId="0" fontId="10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M21" sqref="M21"/>
    </sheetView>
  </sheetViews>
  <sheetFormatPr defaultColWidth="9.28125" defaultRowHeight="15"/>
  <cols>
    <col min="1" max="1" width="25.140625" style="0" customWidth="1"/>
    <col min="2" max="4" width="17.140625" style="0" customWidth="1"/>
    <col min="5" max="5" width="14.140625" style="0" customWidth="1"/>
    <col min="6" max="6" width="16.00390625" style="0" customWidth="1"/>
    <col min="7" max="7" width="14.140625" style="0" customWidth="1"/>
    <col min="8" max="8" width="16.8515625" style="0" customWidth="1"/>
    <col min="9" max="9" width="14.140625" style="0" customWidth="1"/>
    <col min="10" max="10" width="16.7109375" style="0" customWidth="1"/>
    <col min="11" max="12" width="15.421875" style="0" customWidth="1"/>
    <col min="13" max="14" width="19.8515625" style="0" customWidth="1"/>
  </cols>
  <sheetData>
    <row r="1" spans="1:15" ht="19.5" customHeight="1">
      <c r="A1" s="1" t="s">
        <v>0</v>
      </c>
      <c r="B1" s="14"/>
      <c r="C1" s="20"/>
      <c r="D1" s="12"/>
      <c r="E1" s="12"/>
      <c r="F1" s="12"/>
      <c r="G1" s="12"/>
      <c r="H1" s="33"/>
      <c r="I1" s="12"/>
      <c r="J1" s="33"/>
      <c r="K1" s="40"/>
      <c r="L1" s="1" t="s">
        <v>54</v>
      </c>
      <c r="M1" s="1" t="s">
        <v>57</v>
      </c>
      <c r="N1" s="1"/>
      <c r="O1" s="50"/>
    </row>
    <row r="2" spans="1:15" ht="19.5" customHeight="1">
      <c r="A2" s="1" t="s">
        <v>1</v>
      </c>
      <c r="B2" s="15" t="s">
        <v>21</v>
      </c>
      <c r="C2" s="21"/>
      <c r="D2" s="21"/>
      <c r="E2" s="21"/>
      <c r="F2" s="21"/>
      <c r="G2" s="21"/>
      <c r="H2" s="21"/>
      <c r="I2" s="21"/>
      <c r="J2" s="21"/>
      <c r="K2" s="41"/>
      <c r="L2" s="1" t="s">
        <v>55</v>
      </c>
      <c r="M2" s="1" t="s">
        <v>58</v>
      </c>
      <c r="N2" s="1"/>
      <c r="O2" s="50"/>
    </row>
    <row r="3" spans="1:14" ht="16.5" customHeight="1">
      <c r="A3" s="2"/>
      <c r="B3" s="2"/>
      <c r="C3" s="2"/>
      <c r="D3" s="2"/>
      <c r="E3" s="2"/>
      <c r="F3" s="11"/>
      <c r="G3" s="30"/>
      <c r="H3" s="11"/>
      <c r="I3" s="30"/>
      <c r="J3" s="11"/>
      <c r="K3" s="30"/>
      <c r="L3" s="11"/>
      <c r="M3" s="45"/>
      <c r="N3" s="45"/>
    </row>
    <row r="4" spans="1:14" ht="16.5" customHeight="1">
      <c r="A4" s="3"/>
      <c r="B4" s="3"/>
      <c r="C4" s="3"/>
      <c r="D4" s="3"/>
      <c r="E4" s="3"/>
      <c r="F4" s="12"/>
      <c r="G4" s="31"/>
      <c r="H4" s="12"/>
      <c r="I4" s="31"/>
      <c r="J4" s="12"/>
      <c r="K4" s="31"/>
      <c r="L4" s="12"/>
      <c r="M4" s="33"/>
      <c r="N4" s="33"/>
    </row>
    <row r="5" spans="1:14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2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4.6" customHeight="1">
      <c r="A7" s="6" t="s">
        <v>4</v>
      </c>
      <c r="B7" s="16" t="s">
        <v>22</v>
      </c>
      <c r="C7" s="16"/>
      <c r="D7" s="16"/>
      <c r="E7" s="16" t="s">
        <v>33</v>
      </c>
      <c r="F7" s="16"/>
      <c r="G7" s="16"/>
      <c r="H7" s="16"/>
      <c r="I7" s="16"/>
      <c r="J7" s="16"/>
      <c r="K7" s="16" t="s">
        <v>49</v>
      </c>
      <c r="L7" s="16"/>
      <c r="M7" s="16"/>
      <c r="N7" s="16"/>
      <c r="O7" s="51"/>
    </row>
    <row r="8" spans="1:14" ht="16.5" customHeight="1">
      <c r="A8" s="7" t="s">
        <v>5</v>
      </c>
      <c r="B8" s="16" t="s">
        <v>23</v>
      </c>
      <c r="C8" s="16" t="s">
        <v>27</v>
      </c>
      <c r="D8" s="16" t="s">
        <v>7</v>
      </c>
      <c r="E8" s="16" t="s">
        <v>34</v>
      </c>
      <c r="F8" s="16"/>
      <c r="G8" s="16" t="s">
        <v>40</v>
      </c>
      <c r="H8" s="16"/>
      <c r="I8" s="16" t="s">
        <v>45</v>
      </c>
      <c r="J8" s="16"/>
      <c r="K8" s="16" t="s">
        <v>50</v>
      </c>
      <c r="L8" s="16"/>
      <c r="M8" s="16" t="s">
        <v>59</v>
      </c>
      <c r="N8" s="47" t="s">
        <v>62</v>
      </c>
    </row>
    <row r="9" spans="1:14" ht="16.5" customHeight="1">
      <c r="A9" s="8"/>
      <c r="B9" s="16"/>
      <c r="C9" s="16"/>
      <c r="D9" s="16"/>
      <c r="E9" s="16" t="s">
        <v>35</v>
      </c>
      <c r="F9" s="26" t="s">
        <v>37</v>
      </c>
      <c r="G9" s="16" t="s">
        <v>35</v>
      </c>
      <c r="H9" s="26" t="s">
        <v>37</v>
      </c>
      <c r="I9" s="16" t="s">
        <v>46</v>
      </c>
      <c r="J9" s="16"/>
      <c r="K9" s="16" t="s">
        <v>51</v>
      </c>
      <c r="L9" s="16"/>
      <c r="M9" s="16"/>
      <c r="N9" s="47"/>
    </row>
    <row r="10" spans="1:14" ht="16.5" customHeight="1">
      <c r="A10" s="8"/>
      <c r="B10" s="16"/>
      <c r="C10" s="16"/>
      <c r="D10" s="22" t="s">
        <v>29</v>
      </c>
      <c r="E10" s="16"/>
      <c r="F10" s="26"/>
      <c r="G10" s="16"/>
      <c r="H10" s="26"/>
      <c r="I10" s="16" t="s">
        <v>35</v>
      </c>
      <c r="J10" s="36" t="s">
        <v>37</v>
      </c>
      <c r="K10" s="16" t="s">
        <v>35</v>
      </c>
      <c r="L10" s="36" t="s">
        <v>37</v>
      </c>
      <c r="M10" s="16"/>
      <c r="N10" s="47"/>
    </row>
    <row r="11" spans="1:14" ht="16.5" customHeight="1">
      <c r="A11" s="9" t="s">
        <v>6</v>
      </c>
      <c r="B11" s="16" t="s">
        <v>24</v>
      </c>
      <c r="C11" s="16" t="s">
        <v>28</v>
      </c>
      <c r="D11" s="16" t="s">
        <v>30</v>
      </c>
      <c r="E11" s="16" t="s">
        <v>36</v>
      </c>
      <c r="F11" s="16" t="s">
        <v>38</v>
      </c>
      <c r="G11" s="16" t="s">
        <v>41</v>
      </c>
      <c r="H11" s="16" t="s">
        <v>44</v>
      </c>
      <c r="I11" s="16" t="s">
        <v>47</v>
      </c>
      <c r="J11" s="16" t="s">
        <v>48</v>
      </c>
      <c r="K11" s="16" t="s">
        <v>52</v>
      </c>
      <c r="L11" s="16" t="s">
        <v>56</v>
      </c>
      <c r="M11" s="16" t="s">
        <v>60</v>
      </c>
      <c r="N11" s="47" t="s">
        <v>63</v>
      </c>
    </row>
    <row r="12" spans="1:14" ht="22.5" customHeight="1">
      <c r="A12" s="10" t="s">
        <v>7</v>
      </c>
      <c r="B12" s="17">
        <f>SUM(B13:B30)</f>
        <v>143</v>
      </c>
      <c r="C12" s="17">
        <f>SUM(C13:C30)</f>
        <v>40</v>
      </c>
      <c r="D12" s="17">
        <f>B12+C12</f>
        <v>183</v>
      </c>
      <c r="E12" s="17">
        <f>SUM(E13:E30)</f>
        <v>133</v>
      </c>
      <c r="F12" s="27">
        <f>IF(I12&gt;0,E12/I12*100,0)</f>
        <v>100</v>
      </c>
      <c r="G12" s="17">
        <f>SUM(G13:G30)</f>
        <v>0</v>
      </c>
      <c r="H12" s="18">
        <f>IF(I12&gt;0,G12/I12*100,0)</f>
        <v>0</v>
      </c>
      <c r="I12" s="17">
        <f>E12+G12</f>
        <v>133</v>
      </c>
      <c r="J12" s="27">
        <f>IF(D12&gt;0,I12/D12*100,0)</f>
        <v>72.6775956284153</v>
      </c>
      <c r="K12" s="17">
        <f>D12-I12</f>
        <v>50</v>
      </c>
      <c r="L12" s="27">
        <f>IF(D12&gt;0,K12/D12*100,0)</f>
        <v>27.3224043715847</v>
      </c>
      <c r="M12" s="17">
        <f>K12-N12</f>
        <v>50</v>
      </c>
      <c r="N12" s="48">
        <f>SUM(N13:N30)</f>
        <v>0</v>
      </c>
    </row>
    <row r="13" spans="1:14" ht="22.5" customHeight="1">
      <c r="A13" s="10" t="s">
        <v>8</v>
      </c>
      <c r="B13" s="18">
        <v>9</v>
      </c>
      <c r="C13" s="18">
        <v>0</v>
      </c>
      <c r="D13" s="23">
        <f>B13+C13</f>
        <v>9</v>
      </c>
      <c r="E13" s="18">
        <v>8</v>
      </c>
      <c r="F13" s="27">
        <f>IF(I13&gt;0,E13/I13*100,0)</f>
        <v>100</v>
      </c>
      <c r="G13" s="18">
        <v>0</v>
      </c>
      <c r="H13" s="18">
        <f>IF(I13&gt;0,G13/I13*100,0)</f>
        <v>0</v>
      </c>
      <c r="I13" s="23">
        <f>E13+G13</f>
        <v>8</v>
      </c>
      <c r="J13" s="27">
        <f>IF(D13&gt;0,I13/D13*100,0)</f>
        <v>88.8888888888889</v>
      </c>
      <c r="K13" s="23">
        <f>D13-I13</f>
        <v>1</v>
      </c>
      <c r="L13" s="43">
        <f>IF(D13&gt;0,K13/D13*100,0)</f>
        <v>11.1111111111111</v>
      </c>
      <c r="M13" s="17">
        <f>K13-N13</f>
        <v>1</v>
      </c>
      <c r="N13" s="49">
        <v>0</v>
      </c>
    </row>
    <row r="14" spans="1:14" ht="22.5" customHeight="1">
      <c r="A14" s="10" t="s">
        <v>9</v>
      </c>
      <c r="B14" s="18">
        <v>2</v>
      </c>
      <c r="C14" s="18">
        <v>1</v>
      </c>
      <c r="D14" s="23">
        <f>B14+C14</f>
        <v>3</v>
      </c>
      <c r="E14" s="18">
        <v>2</v>
      </c>
      <c r="F14" s="27">
        <f>IF(I14&gt;0,E14/I14*100,0)</f>
        <v>100</v>
      </c>
      <c r="G14" s="18">
        <v>0</v>
      </c>
      <c r="H14" s="18">
        <f>IF(I14&gt;0,G14/I14*100,0)</f>
        <v>0</v>
      </c>
      <c r="I14" s="23">
        <f>E14+G14</f>
        <v>2</v>
      </c>
      <c r="J14" s="27">
        <f>IF(D14&gt;0,I14/D14*100,0)</f>
        <v>66.6666666666667</v>
      </c>
      <c r="K14" s="23">
        <f>D14-I14</f>
        <v>1</v>
      </c>
      <c r="L14" s="27">
        <f>IF(D14&gt;0,K14/D14*100,0)</f>
        <v>33.3333333333333</v>
      </c>
      <c r="M14" s="17">
        <f>K14-N14</f>
        <v>1</v>
      </c>
      <c r="N14" s="49">
        <v>0</v>
      </c>
    </row>
    <row r="15" spans="1:14" ht="22.5" customHeight="1">
      <c r="A15" s="10" t="s">
        <v>10</v>
      </c>
      <c r="B15" s="18">
        <v>33</v>
      </c>
      <c r="C15" s="18">
        <v>3</v>
      </c>
      <c r="D15" s="23">
        <f>B15+C15</f>
        <v>36</v>
      </c>
      <c r="E15" s="18">
        <v>32</v>
      </c>
      <c r="F15" s="27">
        <f>IF(I15&gt;0,E15/I15*100,0)</f>
        <v>100</v>
      </c>
      <c r="G15" s="18">
        <v>0</v>
      </c>
      <c r="H15" s="18">
        <f>IF(I15&gt;0,G15/I15*100,0)</f>
        <v>0</v>
      </c>
      <c r="I15" s="23">
        <f>E15+G15</f>
        <v>32</v>
      </c>
      <c r="J15" s="27">
        <f>IF(D15&gt;0,I15/D15*100,0)</f>
        <v>88.8888888888889</v>
      </c>
      <c r="K15" s="23">
        <f>D15-I15</f>
        <v>4</v>
      </c>
      <c r="L15" s="27">
        <f>IF(D15&gt;0,K15/D15*100,0)</f>
        <v>11.1111111111111</v>
      </c>
      <c r="M15" s="17">
        <f>K15-N15</f>
        <v>4</v>
      </c>
      <c r="N15" s="49">
        <v>0</v>
      </c>
    </row>
    <row r="16" spans="1:14" ht="22.5" customHeight="1">
      <c r="A16" s="10" t="s">
        <v>11</v>
      </c>
      <c r="B16" s="18">
        <v>0</v>
      </c>
      <c r="C16" s="18">
        <v>0</v>
      </c>
      <c r="D16" s="23">
        <f>B16+C16</f>
        <v>0</v>
      </c>
      <c r="E16" s="18">
        <v>0</v>
      </c>
      <c r="F16" s="28" t="s">
        <v>39</v>
      </c>
      <c r="G16" s="28">
        <v>0</v>
      </c>
      <c r="H16" s="28" t="s">
        <v>39</v>
      </c>
      <c r="I16" s="23">
        <f>E16+G16</f>
        <v>0</v>
      </c>
      <c r="J16" s="28" t="s">
        <v>39</v>
      </c>
      <c r="K16" s="23">
        <f>D16-I16</f>
        <v>0</v>
      </c>
      <c r="L16" s="28" t="s">
        <v>39</v>
      </c>
      <c r="M16" s="17">
        <f>K16-N16</f>
        <v>0</v>
      </c>
      <c r="N16" s="49">
        <v>0</v>
      </c>
    </row>
    <row r="17" spans="1:14" ht="22.5" customHeight="1">
      <c r="A17" s="10" t="s">
        <v>12</v>
      </c>
      <c r="B17" s="18">
        <v>0</v>
      </c>
      <c r="C17" s="18">
        <v>0</v>
      </c>
      <c r="D17" s="23">
        <f>B17+C17</f>
        <v>0</v>
      </c>
      <c r="E17" s="18">
        <v>0</v>
      </c>
      <c r="F17" s="28" t="s">
        <v>39</v>
      </c>
      <c r="G17" s="28">
        <v>0</v>
      </c>
      <c r="H17" s="28" t="s">
        <v>39</v>
      </c>
      <c r="I17" s="23">
        <f>E17+G17</f>
        <v>0</v>
      </c>
      <c r="J17" s="28" t="s">
        <v>39</v>
      </c>
      <c r="K17" s="23">
        <f>D17-I17</f>
        <v>0</v>
      </c>
      <c r="L17" s="28" t="s">
        <v>39</v>
      </c>
      <c r="M17" s="17">
        <f>K17-N17</f>
        <v>0</v>
      </c>
      <c r="N17" s="49">
        <v>0</v>
      </c>
    </row>
    <row r="18" spans="1:14" ht="22.5" customHeight="1">
      <c r="A18" s="10" t="s">
        <v>13</v>
      </c>
      <c r="B18" s="18">
        <v>0</v>
      </c>
      <c r="C18" s="18">
        <v>0</v>
      </c>
      <c r="D18" s="23">
        <f>B18+C18</f>
        <v>0</v>
      </c>
      <c r="E18" s="18">
        <v>0</v>
      </c>
      <c r="F18" s="28" t="s">
        <v>39</v>
      </c>
      <c r="G18" s="28">
        <v>0</v>
      </c>
      <c r="H18" s="28" t="s">
        <v>39</v>
      </c>
      <c r="I18" s="23">
        <f>E18+G18</f>
        <v>0</v>
      </c>
      <c r="J18" s="28" t="s">
        <v>39</v>
      </c>
      <c r="K18" s="23">
        <f>D18-I18</f>
        <v>0</v>
      </c>
      <c r="L18" s="28" t="s">
        <v>39</v>
      </c>
      <c r="M18" s="17">
        <f>K18-N18</f>
        <v>0</v>
      </c>
      <c r="N18" s="49">
        <v>0</v>
      </c>
    </row>
    <row r="19" spans="1:14" ht="22.5" customHeight="1">
      <c r="A19" s="10" t="s">
        <v>14</v>
      </c>
      <c r="B19" s="18">
        <v>6</v>
      </c>
      <c r="C19" s="18">
        <v>0</v>
      </c>
      <c r="D19" s="23">
        <f>B19+C19</f>
        <v>6</v>
      </c>
      <c r="E19" s="18">
        <v>5</v>
      </c>
      <c r="F19" s="29">
        <f>IF(I19&gt;0,E19/I19*100,0)</f>
        <v>100</v>
      </c>
      <c r="G19" s="28">
        <v>0</v>
      </c>
      <c r="H19" s="28">
        <f>IF(I19&gt;0,G19/I19*100,0)</f>
        <v>0</v>
      </c>
      <c r="I19" s="23">
        <f>E19+G19</f>
        <v>5</v>
      </c>
      <c r="J19" s="29">
        <f>IF(D19&gt;0,I19/D19*100,0)</f>
        <v>83.3333333333333</v>
      </c>
      <c r="K19" s="23">
        <f>D19-I19</f>
        <v>1</v>
      </c>
      <c r="L19" s="28">
        <f>IF(D19&gt;0,K19/D19*100,0)</f>
        <v>16.6666666666667</v>
      </c>
      <c r="M19" s="17">
        <f>K19-N19</f>
        <v>1</v>
      </c>
      <c r="N19" s="49">
        <v>0</v>
      </c>
    </row>
    <row r="20" spans="1:14" ht="22.5" customHeight="1">
      <c r="A20" s="10" t="s">
        <v>15</v>
      </c>
      <c r="B20" s="18">
        <v>35</v>
      </c>
      <c r="C20" s="18">
        <v>3</v>
      </c>
      <c r="D20" s="23">
        <f>B20+C20</f>
        <v>38</v>
      </c>
      <c r="E20" s="18">
        <v>35</v>
      </c>
      <c r="F20" s="29">
        <f>IF(I20&gt;0,E20/I20*100,0)</f>
        <v>100</v>
      </c>
      <c r="G20" s="28">
        <v>0</v>
      </c>
      <c r="H20" s="28">
        <f>IF(I20&gt;0,G20/I20*100,0)</f>
        <v>0</v>
      </c>
      <c r="I20" s="23">
        <f>E20+G20</f>
        <v>35</v>
      </c>
      <c r="J20" s="29">
        <f>IF(D20&gt;0,I20/D20*100,0)</f>
        <v>92.1052631578947</v>
      </c>
      <c r="K20" s="23">
        <f>D20-I20</f>
        <v>3</v>
      </c>
      <c r="L20" s="29">
        <f>IF(D20&gt;0,K20/D20*100,0)</f>
        <v>7.89473684210526</v>
      </c>
      <c r="M20" s="17">
        <f>K20-N20</f>
        <v>3</v>
      </c>
      <c r="N20" s="49">
        <v>0</v>
      </c>
    </row>
    <row r="21" spans="1:14" ht="22.5" customHeight="1">
      <c r="A21" s="10" t="s">
        <v>16</v>
      </c>
      <c r="B21" s="18">
        <v>58</v>
      </c>
      <c r="C21" s="18">
        <v>33</v>
      </c>
      <c r="D21" s="23">
        <f>B21+C21</f>
        <v>91</v>
      </c>
      <c r="E21" s="18">
        <v>51</v>
      </c>
      <c r="F21" s="29">
        <f>IF(I21&gt;0,E21/I21*100,0)</f>
        <v>100</v>
      </c>
      <c r="G21" s="28">
        <v>0</v>
      </c>
      <c r="H21" s="28">
        <f>IF(I21&gt;0,G21/I21*100,0)</f>
        <v>0</v>
      </c>
      <c r="I21" s="23">
        <f>E21+G21</f>
        <v>51</v>
      </c>
      <c r="J21" s="29">
        <f>IF(D21&gt;0,I21/D21*100,0)</f>
        <v>56.043956043956</v>
      </c>
      <c r="K21" s="23">
        <f>D21-I21</f>
        <v>40</v>
      </c>
      <c r="L21" s="29">
        <f>IF(D21&gt;0,K21/D21*100,0)</f>
        <v>43.956043956044</v>
      </c>
      <c r="M21" s="17">
        <f>K21-N21</f>
        <v>40</v>
      </c>
      <c r="N21" s="49">
        <v>0</v>
      </c>
    </row>
    <row r="22" spans="1:14" ht="22.5" customHeight="1">
      <c r="A22" s="10" t="s">
        <v>17</v>
      </c>
      <c r="B22" s="18">
        <v>0</v>
      </c>
      <c r="C22" s="18">
        <v>0</v>
      </c>
      <c r="D22" s="23">
        <f>B22+C22</f>
        <v>0</v>
      </c>
      <c r="E22" s="18">
        <v>0</v>
      </c>
      <c r="F22" s="28" t="s">
        <v>39</v>
      </c>
      <c r="G22" s="28">
        <v>0</v>
      </c>
      <c r="H22" s="28" t="s">
        <v>39</v>
      </c>
      <c r="I22" s="23">
        <f>E22+G22</f>
        <v>0</v>
      </c>
      <c r="J22" s="28" t="s">
        <v>39</v>
      </c>
      <c r="K22" s="23">
        <f>D22-I22</f>
        <v>0</v>
      </c>
      <c r="L22" s="28" t="s">
        <v>39</v>
      </c>
      <c r="M22" s="17">
        <f>K22-N22</f>
        <v>0</v>
      </c>
      <c r="N22" s="49">
        <v>0</v>
      </c>
    </row>
    <row r="23" spans="1:14" ht="19.5" customHeight="1">
      <c r="A23" s="11"/>
      <c r="B23" s="11"/>
      <c r="C23" s="11"/>
      <c r="D23" s="11"/>
      <c r="E23" s="11"/>
      <c r="F23" s="11"/>
      <c r="G23" s="11"/>
      <c r="H23" s="11"/>
      <c r="I23" s="34"/>
      <c r="J23" s="37"/>
      <c r="K23" s="11"/>
      <c r="L23" s="11"/>
      <c r="M23" s="46" t="s">
        <v>61</v>
      </c>
      <c r="N23" s="46"/>
    </row>
    <row r="24" spans="1:14" ht="16.5" customHeight="1">
      <c r="A24" s="12"/>
      <c r="B24" s="12"/>
      <c r="C24" s="12"/>
      <c r="D24" s="12"/>
      <c r="E24" s="12"/>
      <c r="F24" s="12"/>
      <c r="G24" s="12"/>
      <c r="H24" s="12"/>
      <c r="I24" s="35"/>
      <c r="J24" s="38"/>
      <c r="K24" s="12"/>
      <c r="L24" s="12"/>
      <c r="M24" s="12"/>
      <c r="N24" s="12"/>
    </row>
    <row r="25" spans="1:14" ht="19.5" customHeight="1">
      <c r="A25" s="13" t="s">
        <v>18</v>
      </c>
      <c r="B25" s="13"/>
      <c r="C25" s="13"/>
      <c r="D25" s="24" t="s">
        <v>31</v>
      </c>
      <c r="E25" s="24"/>
      <c r="F25" s="12"/>
      <c r="G25" s="24" t="s">
        <v>42</v>
      </c>
      <c r="H25" s="24"/>
      <c r="I25" s="12"/>
      <c r="J25" s="39"/>
      <c r="K25" s="13" t="s">
        <v>53</v>
      </c>
      <c r="L25" s="13"/>
      <c r="M25" s="13"/>
      <c r="N25" s="13"/>
    </row>
    <row r="26" spans="1:14" ht="19.5" customHeight="1">
      <c r="A26" s="13"/>
      <c r="B26" s="13"/>
      <c r="C26" s="13"/>
      <c r="D26" s="13"/>
      <c r="E26" s="13"/>
      <c r="F26" s="12"/>
      <c r="G26" s="13"/>
      <c r="H26" s="13"/>
      <c r="I26" s="12"/>
      <c r="J26" s="32"/>
      <c r="K26" s="13"/>
      <c r="L26" s="13"/>
      <c r="M26" s="13"/>
      <c r="N26" s="13"/>
    </row>
    <row r="27" spans="1:14" ht="19.5" customHeight="1">
      <c r="A27" s="13"/>
      <c r="B27" s="13"/>
      <c r="C27" s="13"/>
      <c r="D27" s="24" t="s">
        <v>32</v>
      </c>
      <c r="E27" s="13"/>
      <c r="F27" s="12"/>
      <c r="G27" s="24" t="s">
        <v>43</v>
      </c>
      <c r="H27" s="24"/>
      <c r="I27" s="12"/>
      <c r="J27" s="32"/>
      <c r="K27" s="13"/>
      <c r="L27" s="13"/>
      <c r="M27" s="13"/>
      <c r="N27" s="13"/>
    </row>
    <row r="28" spans="1:14" ht="19.5" customHeight="1">
      <c r="A28" s="13"/>
      <c r="B28" s="13"/>
      <c r="C28" s="13"/>
      <c r="D28" s="13"/>
      <c r="E28" s="13"/>
      <c r="F28" s="24"/>
      <c r="G28" s="24"/>
      <c r="H28" s="32"/>
      <c r="I28" s="13"/>
      <c r="J28" s="32"/>
      <c r="K28" s="13"/>
      <c r="L28" s="13"/>
      <c r="M28" s="13"/>
      <c r="N28" s="13"/>
    </row>
    <row r="29" spans="1:14" ht="19.5" customHeight="1">
      <c r="A29" s="13" t="s">
        <v>19</v>
      </c>
      <c r="B29" s="19" t="s">
        <v>25</v>
      </c>
      <c r="C29" s="19"/>
      <c r="D29" s="13"/>
      <c r="E29" s="25"/>
      <c r="F29" s="13"/>
      <c r="G29" s="32"/>
      <c r="H29" s="13"/>
      <c r="I29" s="32"/>
      <c r="J29" s="13"/>
      <c r="K29" s="42"/>
      <c r="L29" s="44"/>
      <c r="M29" s="13"/>
      <c r="N29" s="13"/>
    </row>
    <row r="30" spans="1:14" ht="19.5" customHeight="1">
      <c r="A30" s="13" t="s">
        <v>20</v>
      </c>
      <c r="B30" s="19" t="s">
        <v>26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23:N23"/>
    <mergeCell ref="G25:H25"/>
    <mergeCell ref="G27:H27"/>
    <mergeCell ref="K8:L8"/>
    <mergeCell ref="M8:M10"/>
    <mergeCell ref="N8:N10"/>
    <mergeCell ref="K9:L9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