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<sst xmlns="http://schemas.openxmlformats.org/spreadsheetml/2006/main" count="59" uniqueCount="53">
  <si>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公  開  類</t>
  </si>
  <si>
    <t>月      報</t>
  </si>
  <si>
    <t>臺中市就業服務之求職、求才及推介就業人數-按年齡分</t>
  </si>
  <si>
    <t>中華民國113年3月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</si>
  <si>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</si>
  <si>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</si>
  <si>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</si>
  <si>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</si>
  <si>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</si>
  <si>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</si>
  <si>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</si>
  <si>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</si>
  <si>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</si>
  <si>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</si>
  <si>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</si>
  <si>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</si>
  <si>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</si>
  <si>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</si>
  <si>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</si>
  <si>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</si>
  <si>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</si>
  <si>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</si>
  <si>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</si>
  <si>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</si>
  <si>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</si>
  <si>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</si>
  <si>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</si>
  <si>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(6)/(1)</t>
  </si>
  <si>
    <t>(8)/(3)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</si>
  <si>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</si>
  <si>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</si>
  <si>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</si>
  <si>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</si>
  <si>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</si>
  <si>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</si>
  <si>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</si>
  <si>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</si>
  <si>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</si>
  <si>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</si>
  <si>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</si>
  <si>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</si>
  <si>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</si>
  <si>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</si>
  <si>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</si>
  <si>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</si>
  <si>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</si>
  <si>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</si>
  <si>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</si>
  <si>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中華民國113年4月11日編製</t>
  </si>
  <si>
    <t>臺中市就業服務處</t>
  </si>
  <si>
    <t>10343-01-02-2</t>
  </si>
  <si>
    <t>單位：人 , %</t>
  </si>
  <si>
    <t>不拘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</si>
</sst>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6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Calibri"/>
      <family val="2"/>
    </font>
    <font>
      <sz val="10"/>
      <color rgb="FF000000"/>
      <name val="SimSun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/>
    <xf numFmtId="0" fontId="2" fillId="0" borderId="0" xfId="0" applyFont="1"/>
    <xf numFmtId="197" fontId="2" fillId="0" borderId="13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197" fontId="6" fillId="0" borderId="9" xfId="0" applyNumberFormat="1" applyFont="1" applyBorder="1" applyAlignment="1">
      <alignment horizontal="right" vertical="center"/>
    </xf>
    <xf numFmtId="197" fontId="6" fillId="0" borderId="9" xfId="0" applyNumberFormat="1" applyFont="1" applyBorder="1" applyAlignment="1">
      <alignment horizontal="right" vertical="center" wrapText="1"/>
    </xf>
    <xf numFmtId="198" fontId="2" fillId="0" borderId="9" xfId="0" applyNumberFormat="1" applyFont="1" applyBorder="1" applyAlignment="1">
      <alignment horizontal="right" vertical="center"/>
    </xf>
    <xf numFmtId="10" fontId="2" fillId="0" borderId="9" xfId="0" applyNumberFormat="1" applyFont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/>
    <xf numFmtId="0" fontId="2" fillId="0" borderId="1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2" fillId="0" borderId="3" xfId="0" applyFont="1" applyBorder="1"/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6" xfId="0" applyFont="1" applyBorder="1"/>
    <xf numFmtId="0" fontId="7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9" xfId="0" applyFont="1" applyBorder="1"/>
    <xf numFmtId="0" fontId="2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A41" sqref="A41:P41"/>
    </sheetView>
  </sheetViews>
  <sheetFormatPr defaultColWidth="9.28125" defaultRowHeight="15"/>
  <cols>
    <col min="1" max="1" width="15.140625" style="0" customWidth="1"/>
    <col min="2" max="2" width="20.140625" style="0" customWidth="1"/>
    <col min="3" max="3" width="12.140625" style="0" customWidth="1"/>
    <col min="4" max="5" width="11.140625" style="0" customWidth="1"/>
    <col min="6" max="7" width="12.140625" style="0" customWidth="1"/>
    <col min="8" max="8" width="11.140625" style="0" customWidth="1"/>
    <col min="9" max="10" width="12.140625" style="0" customWidth="1"/>
    <col min="11" max="11" width="11.140625" style="0" customWidth="1"/>
    <col min="12" max="12" width="12.140625" style="0" customWidth="1"/>
    <col min="13" max="14" width="11.140625" style="0" customWidth="1"/>
    <col min="15" max="15" width="13.140625" style="0" customWidth="1"/>
    <col min="16" max="16" width="20.140625" style="0" customWidth="1"/>
  </cols>
  <sheetData>
    <row r="1" spans="1:17" ht="31.9" customHeight="1">
      <c r="A1" s="1" t="s">
        <v>0</v>
      </c>
      <c r="B1" s="13"/>
      <c r="C1" s="20"/>
      <c r="D1" s="20"/>
      <c r="E1" s="20"/>
      <c r="F1" s="20"/>
      <c r="G1" s="20"/>
      <c r="H1" s="20"/>
      <c r="I1" s="20"/>
      <c r="J1" s="40"/>
      <c r="K1" s="40"/>
      <c r="L1" s="41"/>
      <c r="M1" s="41"/>
      <c r="N1" s="43"/>
      <c r="O1" s="1" t="s">
        <v>45</v>
      </c>
      <c r="P1" s="30" t="s">
        <v>49</v>
      </c>
      <c r="Q1" s="49"/>
    </row>
    <row r="2" spans="1:17" ht="31.9" customHeight="1">
      <c r="A2" s="1" t="s">
        <v>1</v>
      </c>
      <c r="B2" s="14" t="s">
        <v>14</v>
      </c>
      <c r="C2" s="14"/>
      <c r="D2" s="29"/>
      <c r="E2" s="37"/>
      <c r="F2" s="37"/>
      <c r="G2" s="37"/>
      <c r="H2" s="37"/>
      <c r="I2" s="39"/>
      <c r="J2" s="39"/>
      <c r="K2" s="39"/>
      <c r="L2" s="39"/>
      <c r="M2" s="39"/>
      <c r="N2" s="44"/>
      <c r="O2" s="1" t="s">
        <v>46</v>
      </c>
      <c r="P2" s="47" t="s">
        <v>50</v>
      </c>
      <c r="Q2" s="49"/>
    </row>
    <row r="3" spans="1:16" ht="31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6.8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8" t="s">
        <v>51</v>
      </c>
    </row>
    <row r="5" spans="1:17" ht="22.7" customHeight="1">
      <c r="A5" s="4"/>
      <c r="B5" s="15"/>
      <c r="C5" s="1" t="s">
        <v>29</v>
      </c>
      <c r="D5" s="1" t="s">
        <v>31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0"/>
    </row>
    <row r="6" spans="1:17" ht="39.75" customHeight="1">
      <c r="A6" s="4"/>
      <c r="B6" s="15"/>
      <c r="C6" s="1"/>
      <c r="D6" s="30" t="s">
        <v>32</v>
      </c>
      <c r="E6" s="1" t="s">
        <v>33</v>
      </c>
      <c r="F6" s="30" t="s">
        <v>34</v>
      </c>
      <c r="G6" s="30" t="s">
        <v>36</v>
      </c>
      <c r="H6" s="30" t="s">
        <v>37</v>
      </c>
      <c r="I6" s="30" t="s">
        <v>38</v>
      </c>
      <c r="J6" s="30" t="s">
        <v>39</v>
      </c>
      <c r="K6" s="30" t="s">
        <v>41</v>
      </c>
      <c r="L6" s="30" t="s">
        <v>42</v>
      </c>
      <c r="M6" s="1" t="s">
        <v>43</v>
      </c>
      <c r="N6" s="45" t="s">
        <v>44</v>
      </c>
      <c r="O6" s="1" t="s">
        <v>47</v>
      </c>
      <c r="P6" s="1" t="s">
        <v>52</v>
      </c>
      <c r="Q6" s="50"/>
    </row>
    <row r="7" spans="1:16" ht="28.9" customHeight="1">
      <c r="A7" s="5" t="s">
        <v>4</v>
      </c>
      <c r="B7" s="16" t="s">
        <v>15</v>
      </c>
      <c r="C7" s="21">
        <f>SUM(D7:P7)</f>
        <v>5901</v>
      </c>
      <c r="D7" s="31">
        <f>SUM(D8:D9)</f>
        <v>0</v>
      </c>
      <c r="E7" s="31">
        <f>SUM(E8:E9)</f>
        <v>93</v>
      </c>
      <c r="F7" s="31">
        <f>SUM(F8:F9)</f>
        <v>1084</v>
      </c>
      <c r="G7" s="31">
        <f>SUM(G8:G9)</f>
        <v>1049</v>
      </c>
      <c r="H7" s="31">
        <f>SUM(H8:H9)</f>
        <v>608</v>
      </c>
      <c r="I7" s="31">
        <f>SUM(I8:I9)</f>
        <v>530</v>
      </c>
      <c r="J7" s="31">
        <f>SUM(J8:J9)</f>
        <v>599</v>
      </c>
      <c r="K7" s="31">
        <f>SUM(K8:K9)</f>
        <v>578</v>
      </c>
      <c r="L7" s="31">
        <f>SUM(L8:L9)</f>
        <v>461</v>
      </c>
      <c r="M7" s="31">
        <f>SUM(M8:M9)</f>
        <v>433</v>
      </c>
      <c r="N7" s="31">
        <f>SUM(N8:N9)</f>
        <v>304</v>
      </c>
      <c r="O7" s="31">
        <f>SUM(O8:O9)</f>
        <v>162</v>
      </c>
      <c r="P7" s="31">
        <f>SUM(P8:P9)</f>
        <v>0</v>
      </c>
    </row>
    <row r="8" spans="1:16" ht="28.9" customHeight="1">
      <c r="A8" s="6"/>
      <c r="B8" s="17" t="s">
        <v>16</v>
      </c>
      <c r="C8" s="22">
        <f>SUM(D8:P8)</f>
        <v>2919</v>
      </c>
      <c r="D8" s="32">
        <v>0</v>
      </c>
      <c r="E8" s="32">
        <v>79</v>
      </c>
      <c r="F8" s="32">
        <v>769</v>
      </c>
      <c r="G8" s="32">
        <v>545</v>
      </c>
      <c r="H8" s="32">
        <v>284</v>
      </c>
      <c r="I8" s="32">
        <v>224</v>
      </c>
      <c r="J8" s="32">
        <v>244</v>
      </c>
      <c r="K8" s="32">
        <v>221</v>
      </c>
      <c r="L8" s="32">
        <v>167</v>
      </c>
      <c r="M8" s="32">
        <v>166</v>
      </c>
      <c r="N8" s="32">
        <v>136</v>
      </c>
      <c r="O8" s="32">
        <v>84</v>
      </c>
      <c r="P8" s="32">
        <v>0</v>
      </c>
    </row>
    <row r="9" spans="1:16" ht="28.9" customHeight="1">
      <c r="A9" s="6"/>
      <c r="B9" s="17" t="s">
        <v>17</v>
      </c>
      <c r="C9" s="22">
        <f>SUM(D9:P9)</f>
        <v>2982</v>
      </c>
      <c r="D9" s="32">
        <v>0</v>
      </c>
      <c r="E9" s="32">
        <v>14</v>
      </c>
      <c r="F9" s="32">
        <v>315</v>
      </c>
      <c r="G9" s="32">
        <v>504</v>
      </c>
      <c r="H9" s="32">
        <v>324</v>
      </c>
      <c r="I9" s="32">
        <v>306</v>
      </c>
      <c r="J9" s="32">
        <v>355</v>
      </c>
      <c r="K9" s="32">
        <v>357</v>
      </c>
      <c r="L9" s="32">
        <v>294</v>
      </c>
      <c r="M9" s="32">
        <v>267</v>
      </c>
      <c r="N9" s="32">
        <v>168</v>
      </c>
      <c r="O9" s="32">
        <v>78</v>
      </c>
      <c r="P9" s="32">
        <v>0</v>
      </c>
    </row>
    <row r="10" spans="1:16" ht="28.9" customHeight="1">
      <c r="A10" s="6"/>
      <c r="B10" s="17" t="s">
        <v>18</v>
      </c>
      <c r="C10" s="22">
        <f>SUM(D10:P10)</f>
        <v>19208</v>
      </c>
      <c r="D10" s="32">
        <f>SUM(D11:D12)</f>
        <v>1</v>
      </c>
      <c r="E10" s="32">
        <f>SUM(E11:E12)</f>
        <v>158</v>
      </c>
      <c r="F10" s="32">
        <f>SUM(F11:F12)</f>
        <v>2447</v>
      </c>
      <c r="G10" s="32">
        <f>SUM(G11:G12)</f>
        <v>3145</v>
      </c>
      <c r="H10" s="32">
        <f>SUM(H11:H12)</f>
        <v>2311</v>
      </c>
      <c r="I10" s="32">
        <f>SUM(I11:I12)</f>
        <v>1972</v>
      </c>
      <c r="J10" s="32">
        <f>SUM(J11:J12)</f>
        <v>2206</v>
      </c>
      <c r="K10" s="32">
        <f>SUM(K11:K12)</f>
        <v>2220</v>
      </c>
      <c r="L10" s="32">
        <f>SUM(L11:L12)</f>
        <v>1810</v>
      </c>
      <c r="M10" s="32">
        <f>SUM(M11:M12)</f>
        <v>1569</v>
      </c>
      <c r="N10" s="32">
        <f>SUM(N11:N12)</f>
        <v>994</v>
      </c>
      <c r="O10" s="32">
        <f>SUM(O11:O12)</f>
        <v>375</v>
      </c>
      <c r="P10" s="32">
        <f>SUM(P11:P12)</f>
        <v>0</v>
      </c>
    </row>
    <row r="11" spans="1:16" ht="28.9" customHeight="1">
      <c r="A11" s="6"/>
      <c r="B11" s="17" t="s">
        <v>16</v>
      </c>
      <c r="C11" s="22">
        <f>SUM(D11:P11)</f>
        <v>9169</v>
      </c>
      <c r="D11" s="32">
        <v>0</v>
      </c>
      <c r="E11" s="32">
        <v>110</v>
      </c>
      <c r="F11" s="32">
        <v>1712</v>
      </c>
      <c r="G11" s="32">
        <v>1572</v>
      </c>
      <c r="H11" s="32">
        <v>1043</v>
      </c>
      <c r="I11" s="32">
        <v>873</v>
      </c>
      <c r="J11" s="32">
        <v>913</v>
      </c>
      <c r="K11" s="32">
        <v>907</v>
      </c>
      <c r="L11" s="32">
        <v>694</v>
      </c>
      <c r="M11" s="32">
        <v>667</v>
      </c>
      <c r="N11" s="32">
        <v>473</v>
      </c>
      <c r="O11" s="32">
        <v>205</v>
      </c>
      <c r="P11" s="32">
        <v>0</v>
      </c>
    </row>
    <row r="12" spans="1:16" ht="28.9" customHeight="1">
      <c r="A12" s="7"/>
      <c r="B12" s="18" t="s">
        <v>17</v>
      </c>
      <c r="C12" s="22">
        <f>SUM(D12:P12)</f>
        <v>10039</v>
      </c>
      <c r="D12" s="32">
        <v>1</v>
      </c>
      <c r="E12" s="32">
        <v>48</v>
      </c>
      <c r="F12" s="32">
        <v>735</v>
      </c>
      <c r="G12" s="32">
        <v>1573</v>
      </c>
      <c r="H12" s="32">
        <v>1268</v>
      </c>
      <c r="I12" s="32">
        <v>1099</v>
      </c>
      <c r="J12" s="32">
        <v>1293</v>
      </c>
      <c r="K12" s="32">
        <v>1313</v>
      </c>
      <c r="L12" s="32">
        <v>1116</v>
      </c>
      <c r="M12" s="32">
        <v>902</v>
      </c>
      <c r="N12" s="32">
        <v>521</v>
      </c>
      <c r="O12" s="32">
        <v>170</v>
      </c>
      <c r="P12" s="32">
        <v>0</v>
      </c>
    </row>
    <row r="13" spans="1:17" ht="28.9" customHeight="1">
      <c r="A13" s="5" t="s">
        <v>5</v>
      </c>
      <c r="B13" s="16" t="s">
        <v>19</v>
      </c>
      <c r="C13" s="22">
        <f>SUM(D13:P13)</f>
        <v>12492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12492</v>
      </c>
      <c r="Q13" s="32"/>
    </row>
    <row r="14" spans="1:16" ht="28.9" customHeight="1">
      <c r="A14" s="6"/>
      <c r="B14" s="17"/>
      <c r="C14" s="2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28.9" customHeight="1">
      <c r="A15" s="6"/>
      <c r="B15" s="17"/>
      <c r="C15" s="2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28.9" customHeight="1">
      <c r="A16" s="6"/>
      <c r="B16" s="17"/>
      <c r="C16" s="2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8.9" customHeight="1">
      <c r="A17" s="6"/>
      <c r="B17" s="17" t="s">
        <v>20</v>
      </c>
      <c r="C17" s="22">
        <f>SUM(D17:P17)</f>
        <v>17723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17723</v>
      </c>
    </row>
    <row r="18" spans="1:16" ht="28.9" customHeight="1">
      <c r="A18" s="6"/>
      <c r="B18" s="17"/>
      <c r="C18" s="2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8.9" customHeight="1">
      <c r="A19" s="6"/>
      <c r="B19" s="17"/>
      <c r="C19" s="2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28.9" customHeight="1">
      <c r="A20" s="7"/>
      <c r="B20" s="18"/>
      <c r="C20" s="2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61.15" customHeight="1">
      <c r="A21" s="8" t="s">
        <v>6</v>
      </c>
      <c r="B21" s="16" t="s">
        <v>21</v>
      </c>
      <c r="C21" s="22">
        <f>SUM(D21:P21)</f>
        <v>565</v>
      </c>
      <c r="D21" s="32">
        <f>SUM(D22:D23)</f>
        <v>0</v>
      </c>
      <c r="E21" s="32">
        <f>SUM(E22:E23)</f>
        <v>2</v>
      </c>
      <c r="F21" s="32">
        <f>SUM(F22:F23)</f>
        <v>71</v>
      </c>
      <c r="G21" s="32">
        <f>SUM(G22:G23)</f>
        <v>141</v>
      </c>
      <c r="H21" s="32">
        <f>SUM(H22:H23)</f>
        <v>67</v>
      </c>
      <c r="I21" s="32">
        <f>SUM(I22:I23)</f>
        <v>45</v>
      </c>
      <c r="J21" s="32">
        <f>SUM(J22:J23)</f>
        <v>47</v>
      </c>
      <c r="K21" s="32">
        <f>SUM(K22:K23)</f>
        <v>49</v>
      </c>
      <c r="L21" s="32">
        <f>SUM(L22:L23)</f>
        <v>48</v>
      </c>
      <c r="M21" s="32">
        <f>SUM(M22:M23)</f>
        <v>38</v>
      </c>
      <c r="N21" s="32">
        <f>SUM(N22:N23)</f>
        <v>38</v>
      </c>
      <c r="O21" s="32">
        <f>SUM(O22:O23)</f>
        <v>19</v>
      </c>
      <c r="P21" s="32">
        <f>SUM(P22:P23)</f>
        <v>0</v>
      </c>
    </row>
    <row r="22" spans="1:16" ht="28.9" customHeight="1">
      <c r="A22" s="6"/>
      <c r="B22" s="17" t="s">
        <v>16</v>
      </c>
      <c r="C22" s="22">
        <f>SUM(D22:P22)</f>
        <v>236</v>
      </c>
      <c r="D22" s="32">
        <v>0</v>
      </c>
      <c r="E22" s="32">
        <v>1</v>
      </c>
      <c r="F22" s="32">
        <v>38</v>
      </c>
      <c r="G22" s="32">
        <v>63</v>
      </c>
      <c r="H22" s="32">
        <v>32</v>
      </c>
      <c r="I22" s="32">
        <v>14</v>
      </c>
      <c r="J22" s="32">
        <v>17</v>
      </c>
      <c r="K22" s="32">
        <v>13</v>
      </c>
      <c r="L22" s="32">
        <v>18</v>
      </c>
      <c r="M22" s="32">
        <v>10</v>
      </c>
      <c r="N22" s="32">
        <v>15</v>
      </c>
      <c r="O22" s="32">
        <v>15</v>
      </c>
      <c r="P22" s="32">
        <v>0</v>
      </c>
    </row>
    <row r="23" spans="1:16" ht="28.9" customHeight="1">
      <c r="A23" s="6"/>
      <c r="B23" s="17" t="s">
        <v>17</v>
      </c>
      <c r="C23" s="22">
        <f>SUM(D23:P23)</f>
        <v>329</v>
      </c>
      <c r="D23" s="32">
        <v>0</v>
      </c>
      <c r="E23" s="32">
        <v>1</v>
      </c>
      <c r="F23" s="32">
        <v>33</v>
      </c>
      <c r="G23" s="32">
        <v>78</v>
      </c>
      <c r="H23" s="32">
        <v>35</v>
      </c>
      <c r="I23" s="32">
        <v>31</v>
      </c>
      <c r="J23" s="32">
        <v>30</v>
      </c>
      <c r="K23" s="32">
        <v>36</v>
      </c>
      <c r="L23" s="32">
        <v>30</v>
      </c>
      <c r="M23" s="32">
        <v>28</v>
      </c>
      <c r="N23" s="32">
        <v>23</v>
      </c>
      <c r="O23" s="32">
        <v>4</v>
      </c>
      <c r="P23" s="32">
        <v>0</v>
      </c>
    </row>
    <row r="24" spans="1:16" ht="28.9" customHeight="1">
      <c r="A24" s="6"/>
      <c r="B24" s="17" t="s">
        <v>22</v>
      </c>
      <c r="C24" s="22">
        <f>SUM(D24:P24)</f>
        <v>4922</v>
      </c>
      <c r="D24" s="32">
        <f>SUM(D25:D26)</f>
        <v>0</v>
      </c>
      <c r="E24" s="32">
        <f>SUM(E25:E26)</f>
        <v>35</v>
      </c>
      <c r="F24" s="32">
        <f>SUM(F25:F26)</f>
        <v>706</v>
      </c>
      <c r="G24" s="32">
        <f>SUM(G25:G26)</f>
        <v>1010</v>
      </c>
      <c r="H24" s="32">
        <f>SUM(H25:H26)</f>
        <v>596</v>
      </c>
      <c r="I24" s="32">
        <f>SUM(I25:I26)</f>
        <v>444</v>
      </c>
      <c r="J24" s="32">
        <f>SUM(J25:J26)</f>
        <v>493</v>
      </c>
      <c r="K24" s="32">
        <f>SUM(K25:K26)</f>
        <v>521</v>
      </c>
      <c r="L24" s="32">
        <f>SUM(L25:L26)</f>
        <v>424</v>
      </c>
      <c r="M24" s="32">
        <f>SUM(M25:M26)</f>
        <v>346</v>
      </c>
      <c r="N24" s="32">
        <f>SUM(N25:N26)</f>
        <v>254</v>
      </c>
      <c r="O24" s="32">
        <f>SUM(O25:O26)</f>
        <v>93</v>
      </c>
      <c r="P24" s="32">
        <f>SUM(P25:P26)</f>
        <v>0</v>
      </c>
    </row>
    <row r="25" spans="1:16" ht="28.9" customHeight="1">
      <c r="A25" s="6"/>
      <c r="B25" s="17" t="s">
        <v>16</v>
      </c>
      <c r="C25" s="22">
        <f>SUM(D25:P25)</f>
        <v>2274</v>
      </c>
      <c r="D25" s="32">
        <v>0</v>
      </c>
      <c r="E25" s="32">
        <v>16</v>
      </c>
      <c r="F25" s="32">
        <v>490</v>
      </c>
      <c r="G25" s="32">
        <v>489</v>
      </c>
      <c r="H25" s="32">
        <v>272</v>
      </c>
      <c r="I25" s="32">
        <v>180</v>
      </c>
      <c r="J25" s="32">
        <v>190</v>
      </c>
      <c r="K25" s="32">
        <v>187</v>
      </c>
      <c r="L25" s="32">
        <v>146</v>
      </c>
      <c r="M25" s="32">
        <v>137</v>
      </c>
      <c r="N25" s="32">
        <v>117</v>
      </c>
      <c r="O25" s="32">
        <v>50</v>
      </c>
      <c r="P25" s="32">
        <v>0</v>
      </c>
    </row>
    <row r="26" spans="1:16" ht="28.9" customHeight="1">
      <c r="A26" s="7"/>
      <c r="B26" s="18" t="s">
        <v>17</v>
      </c>
      <c r="C26" s="22">
        <f>SUM(D26:P26)</f>
        <v>2648</v>
      </c>
      <c r="D26" s="32">
        <v>0</v>
      </c>
      <c r="E26" s="32">
        <v>19</v>
      </c>
      <c r="F26" s="32">
        <v>216</v>
      </c>
      <c r="G26" s="32">
        <v>521</v>
      </c>
      <c r="H26" s="32">
        <v>324</v>
      </c>
      <c r="I26" s="32">
        <v>264</v>
      </c>
      <c r="J26" s="32">
        <v>303</v>
      </c>
      <c r="K26" s="32">
        <v>334</v>
      </c>
      <c r="L26" s="32">
        <v>278</v>
      </c>
      <c r="M26" s="32">
        <v>209</v>
      </c>
      <c r="N26" s="32">
        <v>137</v>
      </c>
      <c r="O26" s="32">
        <v>43</v>
      </c>
      <c r="P26" s="32">
        <v>0</v>
      </c>
    </row>
    <row r="27" spans="1:16" ht="59.1" customHeight="1">
      <c r="A27" s="8" t="s">
        <v>7</v>
      </c>
      <c r="B27" s="16" t="s">
        <v>23</v>
      </c>
      <c r="C27" s="22">
        <f>SUM(D27:P27)</f>
        <v>4400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4400</v>
      </c>
    </row>
    <row r="28" spans="1:16" ht="28.9" customHeight="1">
      <c r="A28" s="6"/>
      <c r="B28" s="17"/>
      <c r="C28" s="2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28.9" customHeight="1">
      <c r="A29" s="6"/>
      <c r="B29" s="17"/>
      <c r="C29" s="2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28.9" customHeight="1">
      <c r="A30" s="6"/>
      <c r="B30" s="17"/>
      <c r="C30" s="2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28.9" customHeight="1">
      <c r="A31" s="6"/>
      <c r="B31" s="17" t="s">
        <v>24</v>
      </c>
      <c r="C31" s="22">
        <f>SUM(D31:P31)</f>
        <v>9792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9792</v>
      </c>
    </row>
    <row r="32" spans="1:16" ht="28.9" customHeight="1">
      <c r="A32" s="6"/>
      <c r="B32" s="17"/>
      <c r="C32" s="2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28.9" customHeight="1">
      <c r="A33" s="6"/>
      <c r="B33" s="17"/>
      <c r="C33" s="2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28.9" customHeight="1">
      <c r="A34" s="7"/>
      <c r="B34" s="18"/>
      <c r="C34" s="2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28.9" customHeight="1">
      <c r="A35" s="5" t="s">
        <v>8</v>
      </c>
      <c r="B35" s="16" t="s">
        <v>25</v>
      </c>
      <c r="C35" s="25">
        <f>IF(C7&lt;&gt;0,C13/C7,"--")</f>
        <v>2.11692933401118</v>
      </c>
      <c r="D35" s="34" t="str">
        <f>IF(D7&lt;&gt;0,D13/D7,"--")</f>
        <v>--</v>
      </c>
      <c r="E35" s="34">
        <f>IF(E7&lt;&gt;0,E13/E7,"--")</f>
        <v>0</v>
      </c>
      <c r="F35" s="34">
        <f>IF(F7&lt;&gt;0,F13/F7,"--")</f>
        <v>0</v>
      </c>
      <c r="G35" s="34">
        <f>IF(G7&lt;&gt;0,G13/G7,"--")</f>
        <v>0</v>
      </c>
      <c r="H35" s="34">
        <f>IF(H7&lt;&gt;0,H13/H7,"--")</f>
        <v>0</v>
      </c>
      <c r="I35" s="34">
        <f>IF(I7&lt;&gt;0,I13/I7,"--")</f>
        <v>0</v>
      </c>
      <c r="J35" s="34">
        <f>IF(J7&lt;&gt;0,J13/J7,"--")</f>
        <v>0</v>
      </c>
      <c r="K35" s="34">
        <f>IF(K7&lt;&gt;0,K13/K7,"--")</f>
        <v>0</v>
      </c>
      <c r="L35" s="34">
        <f>IF(L7&lt;&gt;0,L13/L7,"--")</f>
        <v>0</v>
      </c>
      <c r="M35" s="34">
        <f>IF(M7&lt;&gt;0,M13/M7,"--")</f>
        <v>0</v>
      </c>
      <c r="N35" s="34">
        <f>IF(N7&lt;&gt;0,N13/N7,"--")</f>
        <v>0</v>
      </c>
      <c r="O35" s="34">
        <f>IF(O7&lt;&gt;0,O13/O7,"--")</f>
        <v>0</v>
      </c>
      <c r="P35" s="34" t="str">
        <f>IF(P7&lt;&gt;0,P13/P7,"--")</f>
        <v>--</v>
      </c>
    </row>
    <row r="36" spans="1:16" ht="28.9" customHeight="1">
      <c r="A36" s="7"/>
      <c r="B36" s="18" t="s">
        <v>26</v>
      </c>
      <c r="C36" s="25">
        <f>IF(C10&lt;&gt;0,C17/C10,"--")</f>
        <v>0.922688463140358</v>
      </c>
      <c r="D36" s="34">
        <f>IF(D10&lt;&gt;0,D17/D10,"--")</f>
        <v>0</v>
      </c>
      <c r="E36" s="34">
        <f>IF(E10&lt;&gt;0,E17/E10,"--")</f>
        <v>0</v>
      </c>
      <c r="F36" s="34">
        <f>IF(F10&lt;&gt;0,F17/F10,"--")</f>
        <v>0</v>
      </c>
      <c r="G36" s="34">
        <f>IF(G10&lt;&gt;0,G17/G10,"--")</f>
        <v>0</v>
      </c>
      <c r="H36" s="34">
        <f>IF(H10&lt;&gt;0,H17/H10,"--")</f>
        <v>0</v>
      </c>
      <c r="I36" s="34">
        <f>IF(I10&lt;&gt;0,I17/I10,"--")</f>
        <v>0</v>
      </c>
      <c r="J36" s="34">
        <f>IF(J10&lt;&gt;0,J17/J10,"--")</f>
        <v>0</v>
      </c>
      <c r="K36" s="34">
        <f>IF(K10&lt;&gt;0,K17/K10,"--")</f>
        <v>0</v>
      </c>
      <c r="L36" s="34">
        <f>IF(L10&lt;&gt;0,L17/L10,"--")</f>
        <v>0</v>
      </c>
      <c r="M36" s="34">
        <f>IF(M10&lt;&gt;0,M17/M10,"--")</f>
        <v>0</v>
      </c>
      <c r="N36" s="34">
        <f>IF(N10&lt;&gt;0,N17/N10,"--")</f>
        <v>0</v>
      </c>
      <c r="O36" s="34">
        <f>IF(O10&lt;&gt;0,O17/O10,"--")</f>
        <v>0</v>
      </c>
      <c r="P36" s="34" t="str">
        <f>IF(P10&lt;&gt;0,P17/P10,"--")</f>
        <v>--</v>
      </c>
    </row>
    <row r="37" spans="1:16" ht="28.9" customHeight="1">
      <c r="A37" s="9" t="s">
        <v>9</v>
      </c>
      <c r="B37" s="1" t="s">
        <v>27</v>
      </c>
      <c r="C37" s="26">
        <f>IF(AND(C24=0,C7&lt;&gt;0),"-",IF(C7&lt;&gt;0,C24/C7,"--"))</f>
        <v>0.83409591594645</v>
      </c>
      <c r="D37" s="35" t="str">
        <f>IF(AND(D24=0,D7&lt;&gt;0),"-",IF(D7&lt;&gt;0,D24/D7,"--"))</f>
        <v>--</v>
      </c>
      <c r="E37" s="35">
        <f>IF(AND(E24=0,E7&lt;&gt;0),"-",IF(E7&lt;&gt;0,E24/E7,"--"))</f>
        <v>0.376344086021505</v>
      </c>
      <c r="F37" s="35">
        <f>IF(AND(F24=0,F7&lt;&gt;0),"-",IF(F7&lt;&gt;0,F24/F7,"--"))</f>
        <v>0.651291512915129</v>
      </c>
      <c r="G37" s="35">
        <f>IF(AND(G24=0,G7&lt;&gt;0),"-",IF(G7&lt;&gt;0,G24/G7,"--"))</f>
        <v>0.962821734985701</v>
      </c>
      <c r="H37" s="35">
        <f>IF(AND(H24=0,H7&lt;&gt;0),"-",IF(H7&lt;&gt;0,H24/H7,"--"))</f>
        <v>0.980263157894737</v>
      </c>
      <c r="I37" s="35">
        <f>IF(AND(I24=0,I7&lt;&gt;0),"-",IF(I7&lt;&gt;0,I24/I7,"--"))</f>
        <v>0.837735849056604</v>
      </c>
      <c r="J37" s="35">
        <f>IF(AND(J24=0,J7&lt;&gt;0),"-",IF(J7&lt;&gt;0,J24/J7,"--"))</f>
        <v>0.823038397328882</v>
      </c>
      <c r="K37" s="35">
        <f>IF(AND(K24=0,K7&lt;&gt;0),"-",IF(K7&lt;&gt;0,K24/K7,"--"))</f>
        <v>0.901384083044983</v>
      </c>
      <c r="L37" s="35">
        <f>IF(AND(L24=0,L7&lt;&gt;0),"-",IF(L7&lt;&gt;0,L24/L7,"--"))</f>
        <v>0.919739696312364</v>
      </c>
      <c r="M37" s="35">
        <f>IF(AND(M24=0,M7&lt;&gt;0),"-",IF(M7&lt;&gt;0,M24/M7,"--"))</f>
        <v>0.799076212471132</v>
      </c>
      <c r="N37" s="35">
        <f>IF(AND(N24=0,N7&lt;&gt;0),"-",IF(N7&lt;&gt;0,N24/N7,"--"))</f>
        <v>0.835526315789474</v>
      </c>
      <c r="O37" s="35">
        <f>IF(AND(O24=0,O7&lt;&gt;0),"-",IF(O7&lt;&gt;0,O24/O7,"--"))</f>
        <v>0.574074074074074</v>
      </c>
      <c r="P37" s="35" t="str">
        <f>IF(AND(P24=0,P7&lt;&gt;0),"-",IF(P7&lt;&gt;0,P24/P7,"--"))</f>
        <v>--</v>
      </c>
    </row>
    <row r="38" spans="1:16" ht="28.9" customHeight="1">
      <c r="A38" s="9" t="s">
        <v>10</v>
      </c>
      <c r="B38" s="1" t="s">
        <v>28</v>
      </c>
      <c r="C38" s="27">
        <f>IF(AND(C31=0,C13&lt;&gt;0),"-",IF(C13&lt;&gt;0,C31/C13,"--"))</f>
        <v>0.783861671469741</v>
      </c>
      <c r="D38" s="36" t="str">
        <f>IF(AND(D31=0,D13&lt;&gt;0),"-",IF(D13&lt;&gt;0,D31/D13,"--"))</f>
        <v>--</v>
      </c>
      <c r="E38" s="36" t="str">
        <f>IF(AND(E31=0,E13&lt;&gt;0),"-",IF(E13&lt;&gt;0,E31/E13,"--"))</f>
        <v>--</v>
      </c>
      <c r="F38" s="36" t="str">
        <f>IF(AND(F31=0,F13&lt;&gt;0),"-",IF(F13&lt;&gt;0,F31/F13,"--"))</f>
        <v>--</v>
      </c>
      <c r="G38" s="36" t="str">
        <f>IF(AND(G31=0,G13&lt;&gt;0),"-",IF(G13&lt;&gt;0,G31/G13,"--"))</f>
        <v>--</v>
      </c>
      <c r="H38" s="36" t="str">
        <f>IF(AND(H31=0,H13&lt;&gt;0),"-",IF(H13&lt;&gt;0,H31/H13,"--"))</f>
        <v>--</v>
      </c>
      <c r="I38" s="36" t="str">
        <f>IF(AND(I31=0,I13&lt;&gt;0),"-",IF(I13&lt;&gt;0,I31/I13,"--"))</f>
        <v>--</v>
      </c>
      <c r="J38" s="36" t="str">
        <f>IF(AND(J31=0,J13&lt;&gt;0),"-",IF(J13&lt;&gt;0,J31/J13,"--"))</f>
        <v>--</v>
      </c>
      <c r="K38" s="36" t="str">
        <f>IF(AND(K31=0,K13&lt;&gt;0),"-",IF(K13&lt;&gt;0,K31/K13,"--"))</f>
        <v>--</v>
      </c>
      <c r="L38" s="36" t="str">
        <f>IF(AND(L31=0,L13&lt;&gt;0),"-",IF(L13&lt;&gt;0,L31/L13,"--"))</f>
        <v>--</v>
      </c>
      <c r="M38" s="36" t="str">
        <f>IF(AND(M31=0,M13&lt;&gt;0),"-",IF(M13&lt;&gt;0,M31/M13,"--"))</f>
        <v>--</v>
      </c>
      <c r="N38" s="36" t="str">
        <f>IF(AND(N31=0,N13&lt;&gt;0),"-",IF(N13&lt;&gt;0,N31/N13,"--"))</f>
        <v>--</v>
      </c>
      <c r="O38" s="36" t="str">
        <f>IF(AND(O31=0,O13&lt;&gt;0),"-",IF(O13&lt;&gt;0,O31/O13,"--"))</f>
        <v>--</v>
      </c>
      <c r="P38" s="36">
        <f>IF(AND(P31=0,P13&lt;&gt;0),"-",IF(P13&lt;&gt;0,P31/P13,"--"))</f>
        <v>0.783861671469741</v>
      </c>
    </row>
    <row r="39" spans="1:16" ht="81" customHeight="1">
      <c r="A39" s="10" t="s">
        <v>11</v>
      </c>
      <c r="B39" s="19"/>
      <c r="C39" s="28" t="s">
        <v>30</v>
      </c>
      <c r="D39" s="28"/>
      <c r="E39" s="19"/>
      <c r="F39" s="38" t="s">
        <v>35</v>
      </c>
      <c r="G39" s="38"/>
      <c r="H39" s="38"/>
      <c r="I39" s="19"/>
      <c r="J39" s="10" t="s">
        <v>40</v>
      </c>
      <c r="K39" s="19"/>
      <c r="L39" s="19"/>
      <c r="M39" s="42"/>
      <c r="N39" s="42"/>
      <c r="O39" s="46" t="s">
        <v>48</v>
      </c>
      <c r="P39" s="46"/>
    </row>
    <row r="40" spans="1:16" ht="35.85" customHeight="1">
      <c r="A40" s="11" t="s">
        <v>12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31.5" customHeight="1">
      <c r="A41" s="11" t="s">
        <v>13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 count="13">
    <mergeCell ref="J1:K1"/>
    <mergeCell ref="B2:C2"/>
    <mergeCell ref="A3:P3"/>
    <mergeCell ref="A5:B6"/>
    <mergeCell ref="C5:C6"/>
    <mergeCell ref="D5:P5"/>
    <mergeCell ref="A4:O4"/>
    <mergeCell ref="A40:P40"/>
    <mergeCell ref="A41:P41"/>
    <mergeCell ref="C39:D39"/>
    <mergeCell ref="F39:H39"/>
    <mergeCell ref="I2:N2"/>
    <mergeCell ref="O39:P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