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月 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<sst xmlns="http://schemas.openxmlformats.org/spreadsheetml/2006/main" count="55" uniqueCount="49">
  <si>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 xml:space="preserve">公 開 類 </t>
  </si>
  <si>
    <t>月    報</t>
  </si>
  <si>
    <t>臺中市就業服務之求職、求才及推介就業人數-按教育程度分</t>
  </si>
  <si>
    <t>中華民國113年3月</t>
  </si>
  <si>
    <t>求職人數</t>
  </si>
  <si>
    <t>求才人數</t>
  </si>
  <si>
    <t>求職推介就業人數</t>
  </si>
  <si>
    <t>求才僱用人數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</si>
  <si>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</si>
  <si>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</si>
  <si>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</si>
  <si>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</si>
  <si>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</si>
  <si>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</si>
  <si>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每月終了20日內編報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</si>
  <si>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</si>
  <si>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</si>
  <si>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</si>
  <si>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</si>
  <si>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</si>
  <si>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</si>
  <si>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</si>
  <si>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</si>
  <si>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</si>
  <si>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</si>
  <si>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</si>
  <si>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</si>
  <si>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(6)/(1)</t>
  </si>
  <si>
    <t>(8)/(3)</t>
  </si>
  <si>
    <t>總計</t>
  </si>
  <si>
    <t>國小以下</t>
  </si>
  <si>
    <t>審核</t>
  </si>
  <si>
    <t>國中</t>
  </si>
  <si>
    <t>高中</t>
  </si>
  <si>
    <t>高職</t>
  </si>
  <si>
    <t>業務主管人員主辦統計人員</t>
  </si>
  <si>
    <t>專科</t>
  </si>
  <si>
    <t>大學</t>
  </si>
  <si>
    <t>碩士</t>
  </si>
  <si>
    <t>機關首長</t>
  </si>
  <si>
    <t>博士</t>
  </si>
  <si>
    <t>編製機關</t>
  </si>
  <si>
    <t>表    號</t>
  </si>
  <si>
    <t>不限</t>
  </si>
  <si>
    <t>中華民國113年4月11日編製</t>
  </si>
  <si>
    <t>臺中市就業服務處</t>
  </si>
  <si>
    <t>10343-01-01-2</t>
  </si>
  <si>
    <t>單位：人 , %</t>
  </si>
  <si>
    <t>其他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</si>
</sst>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6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5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/>
    <xf numFmtId="197" fontId="2" fillId="0" borderId="13" xfId="0" applyNumberFormat="1" applyFont="1" applyBorder="1" applyAlignment="1">
      <alignment horizontal="right" vertical="center"/>
    </xf>
    <xf numFmtId="197" fontId="2" fillId="0" borderId="9" xfId="0" applyNumberFormat="1" applyFont="1" applyBorder="1" applyAlignment="1">
      <alignment horizontal="right" vertical="center"/>
    </xf>
    <xf numFmtId="198" fontId="2" fillId="0" borderId="9" xfId="0" applyNumberFormat="1" applyFont="1" applyBorder="1" applyAlignment="1">
      <alignment horizontal="right"/>
    </xf>
    <xf numFmtId="10" fontId="2" fillId="0" borderId="9" xfId="0" applyNumberFormat="1" applyFont="1" applyBorder="1" applyAlignment="1">
      <alignment horizontal="right"/>
    </xf>
    <xf numFmtId="10" fontId="2" fillId="0" borderId="14" xfId="0" applyNumberFormat="1" applyFont="1" applyBorder="1" applyAlignment="1">
      <alignment horizontal="right"/>
    </xf>
    <xf numFmtId="197" fontId="2" fillId="0" borderId="2" xfId="0" applyNumberFormat="1" applyFont="1" applyBorder="1" applyAlignment="1">
      <alignment horizontal="right" vertical="center" wrapText="1"/>
    </xf>
    <xf numFmtId="197" fontId="2" fillId="0" borderId="0" xfId="0" applyNumberFormat="1" applyFont="1" applyAlignment="1">
      <alignment horizontal="right" vertical="center" wrapText="1"/>
    </xf>
    <xf numFmtId="197" fontId="2" fillId="0" borderId="0" xfId="0" applyNumberFormat="1" applyFont="1" applyAlignment="1">
      <alignment horizontal="right" vertical="center"/>
    </xf>
    <xf numFmtId="198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3" xfId="0" applyNumberFormat="1" applyFont="1" applyBorder="1" applyAlignment="1">
      <alignment horizontal="right"/>
    </xf>
    <xf numFmtId="0" fontId="2" fillId="0" borderId="14" xfId="0" applyFont="1" applyBorder="1"/>
    <xf numFmtId="0" fontId="6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97" fontId="2" fillId="0" borderId="0" xfId="0" applyNumberFormat="1" applyFont="1" applyAlignment="1">
      <alignment horizontal="right"/>
    </xf>
    <xf numFmtId="0" fontId="5" fillId="0" borderId="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N200"/>
  <sheetViews>
    <sheetView tabSelected="1" workbookViewId="0" topLeftCell="A1">
      <selection activeCell="M54" sqref="M54"/>
    </sheetView>
  </sheetViews>
  <sheetFormatPr defaultColWidth="9.28125" defaultRowHeight="15"/>
  <cols>
    <col min="1" max="1" width="16.140625" style="0" customWidth="1"/>
    <col min="2" max="2" width="17.140625" style="0" customWidth="1"/>
    <col min="3" max="3" width="16.140625" style="0" customWidth="1"/>
    <col min="4" max="12" width="14.140625" style="0" customWidth="1"/>
    <col min="13" max="13" width="21.57421875" style="0" customWidth="1"/>
  </cols>
  <sheetData>
    <row r="1" spans="1:14" ht="41.25" customHeight="1">
      <c r="A1" s="1" t="s">
        <v>0</v>
      </c>
      <c r="B1" s="13"/>
      <c r="C1" s="11"/>
      <c r="D1" s="11"/>
      <c r="E1" s="11"/>
      <c r="F1" s="11"/>
      <c r="G1" s="11"/>
      <c r="H1" s="11"/>
      <c r="I1" s="11"/>
      <c r="J1" s="11"/>
      <c r="K1" s="36"/>
      <c r="L1" s="38" t="s">
        <v>41</v>
      </c>
      <c r="M1" s="38" t="s">
        <v>45</v>
      </c>
      <c r="N1" s="44"/>
    </row>
    <row r="2" spans="1:14" ht="41.25" customHeight="1">
      <c r="A2" s="1" t="s">
        <v>1</v>
      </c>
      <c r="B2" s="14" t="s">
        <v>14</v>
      </c>
      <c r="C2" s="14"/>
      <c r="D2" s="14"/>
      <c r="E2" s="31"/>
      <c r="F2" s="33"/>
      <c r="G2" s="34"/>
      <c r="H2" s="34"/>
      <c r="I2" s="34"/>
      <c r="J2" s="34"/>
      <c r="K2" s="37"/>
      <c r="L2" s="1" t="s">
        <v>42</v>
      </c>
      <c r="M2" s="40" t="s">
        <v>46</v>
      </c>
      <c r="N2" s="44"/>
    </row>
    <row r="3" spans="1:13" ht="37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9.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1" t="s">
        <v>47</v>
      </c>
    </row>
    <row r="5" spans="1:14" ht="33.2" customHeight="1">
      <c r="A5" s="4"/>
      <c r="B5" s="15"/>
      <c r="C5" s="1" t="s">
        <v>29</v>
      </c>
      <c r="D5" s="1" t="s">
        <v>30</v>
      </c>
      <c r="E5" s="1" t="s">
        <v>32</v>
      </c>
      <c r="F5" s="1" t="s">
        <v>33</v>
      </c>
      <c r="G5" s="1" t="s">
        <v>34</v>
      </c>
      <c r="H5" s="1" t="s">
        <v>36</v>
      </c>
      <c r="I5" s="1" t="s">
        <v>37</v>
      </c>
      <c r="J5" s="1" t="s">
        <v>38</v>
      </c>
      <c r="K5" s="1" t="s">
        <v>40</v>
      </c>
      <c r="L5" s="1" t="s">
        <v>43</v>
      </c>
      <c r="M5" s="42" t="s">
        <v>48</v>
      </c>
      <c r="N5" s="11"/>
    </row>
    <row r="6" spans="1:14" ht="31.9" customHeight="1">
      <c r="A6" s="4"/>
      <c r="B6" s="15"/>
      <c r="C6" s="1"/>
      <c r="D6" s="1"/>
      <c r="E6" s="1"/>
      <c r="F6" s="1"/>
      <c r="G6" s="1"/>
      <c r="H6" s="1"/>
      <c r="I6" s="1"/>
      <c r="J6" s="1"/>
      <c r="K6" s="1"/>
      <c r="L6" s="1"/>
      <c r="M6" s="42"/>
      <c r="N6" s="11"/>
    </row>
    <row r="7" spans="1:170" ht="25.9" customHeight="1">
      <c r="A7" s="5" t="s">
        <v>4</v>
      </c>
      <c r="B7" s="16" t="s">
        <v>15</v>
      </c>
      <c r="C7" s="20">
        <f>SUM(D7:M7)</f>
        <v>5901</v>
      </c>
      <c r="D7" s="25">
        <f>SUM(D8:D9)</f>
        <v>96</v>
      </c>
      <c r="E7" s="25">
        <f>SUM(E8:E9)</f>
        <v>441</v>
      </c>
      <c r="F7" s="25">
        <f>SUM(F8:F9)</f>
        <v>421</v>
      </c>
      <c r="G7" s="25">
        <f>SUM(G8:G9)</f>
        <v>1425</v>
      </c>
      <c r="H7" s="25">
        <f>SUM(H8:H9)</f>
        <v>566</v>
      </c>
      <c r="I7" s="25">
        <f>SUM(I8:I9)</f>
        <v>2651</v>
      </c>
      <c r="J7" s="25">
        <f>SUM(J8:J9)</f>
        <v>282</v>
      </c>
      <c r="K7" s="25">
        <f>SUM(K8:K9)</f>
        <v>8</v>
      </c>
      <c r="L7" s="25">
        <f>SUM(L8:L9)</f>
        <v>0</v>
      </c>
      <c r="M7" s="25">
        <f>SUM(M8:M9)</f>
        <v>11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</row>
    <row r="8" spans="1:170" ht="25.9" customHeight="1">
      <c r="A8" s="6"/>
      <c r="B8" s="17" t="s">
        <v>16</v>
      </c>
      <c r="C8" s="21">
        <f>SUM(D8:M8)</f>
        <v>2919</v>
      </c>
      <c r="D8" s="26">
        <v>34</v>
      </c>
      <c r="E8" s="26">
        <v>215</v>
      </c>
      <c r="F8" s="26">
        <v>192</v>
      </c>
      <c r="G8" s="26">
        <v>647</v>
      </c>
      <c r="H8" s="26">
        <v>220</v>
      </c>
      <c r="I8" s="26">
        <v>1420</v>
      </c>
      <c r="J8" s="26">
        <v>186</v>
      </c>
      <c r="K8" s="26">
        <v>4</v>
      </c>
      <c r="L8" s="26">
        <v>0</v>
      </c>
      <c r="M8" s="26">
        <v>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</row>
    <row r="9" spans="1:170" ht="25.9" customHeight="1">
      <c r="A9" s="6"/>
      <c r="B9" s="17" t="s">
        <v>17</v>
      </c>
      <c r="C9" s="21">
        <f>SUM(D9:M9)</f>
        <v>2982</v>
      </c>
      <c r="D9" s="26">
        <v>62</v>
      </c>
      <c r="E9" s="26">
        <v>226</v>
      </c>
      <c r="F9" s="26">
        <v>229</v>
      </c>
      <c r="G9" s="26">
        <v>778</v>
      </c>
      <c r="H9" s="26">
        <v>346</v>
      </c>
      <c r="I9" s="26">
        <v>1231</v>
      </c>
      <c r="J9" s="26">
        <v>96</v>
      </c>
      <c r="K9" s="26">
        <v>4</v>
      </c>
      <c r="L9" s="26">
        <v>0</v>
      </c>
      <c r="M9" s="26">
        <v>10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</row>
    <row r="10" spans="1:170" ht="25.9" customHeight="1">
      <c r="A10" s="6"/>
      <c r="B10" s="17" t="s">
        <v>18</v>
      </c>
      <c r="C10" s="21">
        <f>SUM(D10:M10)</f>
        <v>19208</v>
      </c>
      <c r="D10" s="26">
        <f>SUM(D11:D12)</f>
        <v>281</v>
      </c>
      <c r="E10" s="26">
        <f>SUM(E11:E12)</f>
        <v>1425</v>
      </c>
      <c r="F10" s="26">
        <f>SUM(F11:F12)</f>
        <v>1347</v>
      </c>
      <c r="G10" s="26">
        <f>SUM(G11:G12)</f>
        <v>4727</v>
      </c>
      <c r="H10" s="26">
        <f>SUM(H11:H12)</f>
        <v>2121</v>
      </c>
      <c r="I10" s="26">
        <f>SUM(I11:I12)</f>
        <v>8296</v>
      </c>
      <c r="J10" s="26">
        <f>SUM(J11:J12)</f>
        <v>928</v>
      </c>
      <c r="K10" s="26">
        <f>SUM(K11:K12)</f>
        <v>25</v>
      </c>
      <c r="L10" s="26">
        <f>SUM(L11:L12)</f>
        <v>0</v>
      </c>
      <c r="M10" s="26">
        <f>SUM(M11:M12)</f>
        <v>58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</row>
    <row r="11" spans="1:170" ht="25.9" customHeight="1">
      <c r="A11" s="6"/>
      <c r="B11" s="17" t="s">
        <v>16</v>
      </c>
      <c r="C11" s="21">
        <f>SUM(D11:M11)</f>
        <v>9169</v>
      </c>
      <c r="D11" s="26">
        <v>83</v>
      </c>
      <c r="E11" s="26">
        <v>695</v>
      </c>
      <c r="F11" s="26">
        <v>636</v>
      </c>
      <c r="G11" s="26">
        <v>2090</v>
      </c>
      <c r="H11" s="26">
        <v>863</v>
      </c>
      <c r="I11" s="26">
        <v>4176</v>
      </c>
      <c r="J11" s="26">
        <v>591</v>
      </c>
      <c r="K11" s="26">
        <v>16</v>
      </c>
      <c r="L11" s="26">
        <v>0</v>
      </c>
      <c r="M11" s="26">
        <v>19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</row>
    <row r="12" spans="1:170" ht="25.9" customHeight="1">
      <c r="A12" s="7"/>
      <c r="B12" s="18" t="s">
        <v>17</v>
      </c>
      <c r="C12" s="21">
        <f>SUM(D12:M12)</f>
        <v>10039</v>
      </c>
      <c r="D12" s="26">
        <v>198</v>
      </c>
      <c r="E12" s="26">
        <v>730</v>
      </c>
      <c r="F12" s="26">
        <v>711</v>
      </c>
      <c r="G12" s="26">
        <v>2637</v>
      </c>
      <c r="H12" s="26">
        <v>1258</v>
      </c>
      <c r="I12" s="26">
        <v>4120</v>
      </c>
      <c r="J12" s="26">
        <v>337</v>
      </c>
      <c r="K12" s="26">
        <v>9</v>
      </c>
      <c r="L12" s="26">
        <v>0</v>
      </c>
      <c r="M12" s="26">
        <v>39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</row>
    <row r="13" spans="1:13" ht="25.9" customHeight="1">
      <c r="A13" s="5" t="s">
        <v>5</v>
      </c>
      <c r="B13" s="16" t="s">
        <v>19</v>
      </c>
      <c r="C13" s="21">
        <f>SUM(D13:M13)</f>
        <v>12492</v>
      </c>
      <c r="D13" s="26">
        <v>35</v>
      </c>
      <c r="E13" s="26">
        <v>147</v>
      </c>
      <c r="F13" s="26">
        <v>1241</v>
      </c>
      <c r="G13" s="26">
        <v>1231</v>
      </c>
      <c r="H13" s="26">
        <v>930</v>
      </c>
      <c r="I13" s="26">
        <v>3001</v>
      </c>
      <c r="J13" s="26">
        <v>1196</v>
      </c>
      <c r="K13" s="26">
        <v>0</v>
      </c>
      <c r="L13" s="26">
        <v>4711</v>
      </c>
      <c r="M13" s="26">
        <v>0</v>
      </c>
    </row>
    <row r="14" spans="1:13" ht="25.9" customHeight="1">
      <c r="A14" s="6"/>
      <c r="B14" s="17"/>
      <c r="C14" s="21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25.9" customHeight="1">
      <c r="A15" s="6"/>
      <c r="B15" s="17"/>
      <c r="C15" s="21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25.9" customHeight="1">
      <c r="A16" s="6"/>
      <c r="B16" s="17"/>
      <c r="C16" s="21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25.9" customHeight="1">
      <c r="A17" s="6"/>
      <c r="B17" s="17" t="s">
        <v>20</v>
      </c>
      <c r="C17" s="21">
        <f>SUM(D17:M17)</f>
        <v>17723</v>
      </c>
      <c r="D17" s="26">
        <v>37</v>
      </c>
      <c r="E17" s="26">
        <v>263</v>
      </c>
      <c r="F17" s="26">
        <v>1942</v>
      </c>
      <c r="G17" s="26">
        <v>1775</v>
      </c>
      <c r="H17" s="26">
        <v>1353</v>
      </c>
      <c r="I17" s="26">
        <v>3597</v>
      </c>
      <c r="J17" s="26">
        <v>1356</v>
      </c>
      <c r="K17" s="26">
        <v>0</v>
      </c>
      <c r="L17" s="26">
        <v>7400</v>
      </c>
      <c r="M17" s="26">
        <v>0</v>
      </c>
    </row>
    <row r="18" spans="1:13" ht="25.9" customHeight="1">
      <c r="A18" s="6"/>
      <c r="B18" s="17"/>
      <c r="C18" s="21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25.9" customHeight="1">
      <c r="A19" s="6"/>
      <c r="B19" s="17"/>
      <c r="C19" s="21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25.9" customHeight="1">
      <c r="A20" s="7"/>
      <c r="B20" s="18"/>
      <c r="C20" s="21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36.95" customHeight="1">
      <c r="A21" s="8" t="s">
        <v>6</v>
      </c>
      <c r="B21" s="16" t="s">
        <v>21</v>
      </c>
      <c r="C21" s="21">
        <f>SUM(D21:M21)</f>
        <v>565</v>
      </c>
      <c r="D21" s="26">
        <f>SUM(D22:D23)</f>
        <v>12</v>
      </c>
      <c r="E21" s="26">
        <f>SUM(E22:E23)</f>
        <v>38</v>
      </c>
      <c r="F21" s="26">
        <f>SUM(F22:F23)</f>
        <v>32</v>
      </c>
      <c r="G21" s="26">
        <f>SUM(G22:G23)</f>
        <v>161</v>
      </c>
      <c r="H21" s="26">
        <f>SUM(H22:H23)</f>
        <v>49</v>
      </c>
      <c r="I21" s="26">
        <f>SUM(I22:I23)</f>
        <v>250</v>
      </c>
      <c r="J21" s="26">
        <f>SUM(J22:J23)</f>
        <v>22</v>
      </c>
      <c r="K21" s="26">
        <f>SUM(K22:K23)</f>
        <v>1</v>
      </c>
      <c r="L21" s="26">
        <f>SUM(L22:L23)</f>
        <v>0</v>
      </c>
      <c r="M21" s="26">
        <f>SUM(M22:M23)</f>
        <v>0</v>
      </c>
    </row>
    <row r="22" spans="1:13" ht="25.9" customHeight="1">
      <c r="A22" s="6"/>
      <c r="B22" s="17" t="s">
        <v>16</v>
      </c>
      <c r="C22" s="21">
        <f>SUM(D22:M22)</f>
        <v>236</v>
      </c>
      <c r="D22" s="26">
        <v>4</v>
      </c>
      <c r="E22" s="26">
        <v>11</v>
      </c>
      <c r="F22" s="26">
        <v>10</v>
      </c>
      <c r="G22" s="26">
        <v>68</v>
      </c>
      <c r="H22" s="26">
        <v>18</v>
      </c>
      <c r="I22" s="26">
        <v>113</v>
      </c>
      <c r="J22" s="26">
        <v>11</v>
      </c>
      <c r="K22" s="26">
        <v>1</v>
      </c>
      <c r="L22" s="26">
        <v>0</v>
      </c>
      <c r="M22" s="26">
        <v>0</v>
      </c>
    </row>
    <row r="23" spans="1:13" ht="25.9" customHeight="1">
      <c r="A23" s="6"/>
      <c r="B23" s="17" t="s">
        <v>17</v>
      </c>
      <c r="C23" s="21">
        <f>SUM(D23:M23)</f>
        <v>329</v>
      </c>
      <c r="D23" s="26">
        <v>8</v>
      </c>
      <c r="E23" s="26">
        <v>27</v>
      </c>
      <c r="F23" s="26">
        <v>22</v>
      </c>
      <c r="G23" s="26">
        <v>93</v>
      </c>
      <c r="H23" s="26">
        <v>31</v>
      </c>
      <c r="I23" s="26">
        <v>137</v>
      </c>
      <c r="J23" s="26">
        <v>11</v>
      </c>
      <c r="K23" s="26">
        <v>0</v>
      </c>
      <c r="L23" s="26">
        <v>0</v>
      </c>
      <c r="M23" s="26">
        <v>0</v>
      </c>
    </row>
    <row r="24" spans="1:13" ht="25.9" customHeight="1">
      <c r="A24" s="6"/>
      <c r="B24" s="17" t="s">
        <v>22</v>
      </c>
      <c r="C24" s="21">
        <f>SUM(D24:M24)</f>
        <v>4922</v>
      </c>
      <c r="D24" s="26">
        <f>SUM(D25:D26)</f>
        <v>91</v>
      </c>
      <c r="E24" s="26">
        <f>SUM(E25:E26)</f>
        <v>363</v>
      </c>
      <c r="F24" s="26">
        <f>SUM(F25:F26)</f>
        <v>354</v>
      </c>
      <c r="G24" s="26">
        <f>SUM(G25:G26)</f>
        <v>1255</v>
      </c>
      <c r="H24" s="26">
        <f>SUM(H25:H26)</f>
        <v>482</v>
      </c>
      <c r="I24" s="26">
        <f>SUM(I25:I26)</f>
        <v>2148</v>
      </c>
      <c r="J24" s="26">
        <f>SUM(J25:J26)</f>
        <v>206</v>
      </c>
      <c r="K24" s="26">
        <f>SUM(K25:K26)</f>
        <v>3</v>
      </c>
      <c r="L24" s="26">
        <f>SUM(L25:L26)</f>
        <v>0</v>
      </c>
      <c r="M24" s="26">
        <f>SUM(M25:M26)</f>
        <v>20</v>
      </c>
    </row>
    <row r="25" spans="1:13" ht="25.9" customHeight="1">
      <c r="A25" s="6"/>
      <c r="B25" s="17" t="s">
        <v>16</v>
      </c>
      <c r="C25" s="21">
        <f>SUM(D25:M25)</f>
        <v>2274</v>
      </c>
      <c r="D25" s="26">
        <v>21</v>
      </c>
      <c r="E25" s="26">
        <v>168</v>
      </c>
      <c r="F25" s="26">
        <v>166</v>
      </c>
      <c r="G25" s="26">
        <v>544</v>
      </c>
      <c r="H25" s="26">
        <v>174</v>
      </c>
      <c r="I25" s="26">
        <v>1061</v>
      </c>
      <c r="J25" s="26">
        <v>129</v>
      </c>
      <c r="K25" s="26">
        <v>3</v>
      </c>
      <c r="L25" s="26">
        <v>0</v>
      </c>
      <c r="M25" s="26">
        <v>8</v>
      </c>
    </row>
    <row r="26" spans="1:13" ht="25.9" customHeight="1">
      <c r="A26" s="7"/>
      <c r="B26" s="18" t="s">
        <v>17</v>
      </c>
      <c r="C26" s="21">
        <f>SUM(D26:M26)</f>
        <v>2648</v>
      </c>
      <c r="D26" s="26">
        <v>70</v>
      </c>
      <c r="E26" s="26">
        <v>195</v>
      </c>
      <c r="F26" s="26">
        <v>188</v>
      </c>
      <c r="G26" s="26">
        <v>711</v>
      </c>
      <c r="H26" s="26">
        <v>308</v>
      </c>
      <c r="I26" s="26">
        <v>1087</v>
      </c>
      <c r="J26" s="26">
        <v>77</v>
      </c>
      <c r="K26" s="26">
        <v>0</v>
      </c>
      <c r="L26" s="26">
        <v>0</v>
      </c>
      <c r="M26" s="26">
        <v>12</v>
      </c>
    </row>
    <row r="27" spans="1:13" ht="25.9" customHeight="1">
      <c r="A27" s="8" t="s">
        <v>7</v>
      </c>
      <c r="B27" s="16" t="s">
        <v>23</v>
      </c>
      <c r="C27" s="21">
        <f>SUM(D27:M27)</f>
        <v>4400</v>
      </c>
      <c r="D27" s="26">
        <v>3</v>
      </c>
      <c r="E27" s="26">
        <v>38</v>
      </c>
      <c r="F27" s="26">
        <v>303</v>
      </c>
      <c r="G27" s="26">
        <v>332</v>
      </c>
      <c r="H27" s="26">
        <v>280</v>
      </c>
      <c r="I27" s="26">
        <v>1518</v>
      </c>
      <c r="J27" s="26">
        <v>963</v>
      </c>
      <c r="K27" s="26">
        <v>0</v>
      </c>
      <c r="L27" s="26">
        <v>963</v>
      </c>
      <c r="M27" s="26">
        <v>0</v>
      </c>
    </row>
    <row r="28" spans="1:13" ht="25.9" customHeight="1">
      <c r="A28" s="6"/>
      <c r="B28" s="17"/>
      <c r="C28" s="21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25.9" customHeight="1">
      <c r="A29" s="6"/>
      <c r="B29" s="17"/>
      <c r="C29" s="21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25.9" customHeight="1">
      <c r="A30" s="6"/>
      <c r="B30" s="17"/>
      <c r="C30" s="21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25.9" customHeight="1">
      <c r="A31" s="6"/>
      <c r="B31" s="17" t="s">
        <v>24</v>
      </c>
      <c r="C31" s="21">
        <f>SUM(D31:M31)</f>
        <v>9792</v>
      </c>
      <c r="D31" s="26">
        <v>26</v>
      </c>
      <c r="E31" s="26">
        <v>168</v>
      </c>
      <c r="F31" s="26">
        <v>963</v>
      </c>
      <c r="G31" s="26">
        <v>1117</v>
      </c>
      <c r="H31" s="26">
        <v>665</v>
      </c>
      <c r="I31" s="26">
        <v>2051</v>
      </c>
      <c r="J31" s="26">
        <v>1097</v>
      </c>
      <c r="K31" s="26">
        <v>0</v>
      </c>
      <c r="L31" s="26">
        <v>3705</v>
      </c>
      <c r="M31" s="26">
        <v>0</v>
      </c>
    </row>
    <row r="32" spans="1:13" ht="25.9" customHeight="1">
      <c r="A32" s="6"/>
      <c r="B32" s="17"/>
      <c r="C32" s="21"/>
      <c r="D32" s="27"/>
      <c r="E32" s="27"/>
      <c r="F32" s="27"/>
      <c r="G32" s="27"/>
      <c r="H32" s="27"/>
      <c r="I32" s="27"/>
      <c r="J32" s="27"/>
      <c r="K32" s="27"/>
      <c r="L32" s="27"/>
      <c r="M32" s="43"/>
    </row>
    <row r="33" spans="1:13" ht="25.9" customHeight="1">
      <c r="A33" s="6"/>
      <c r="B33" s="17"/>
      <c r="C33" s="21"/>
      <c r="D33" s="27"/>
      <c r="E33" s="27"/>
      <c r="F33" s="27"/>
      <c r="G33" s="27"/>
      <c r="H33" s="27"/>
      <c r="I33" s="27"/>
      <c r="J33" s="27"/>
      <c r="K33" s="27"/>
      <c r="L33" s="27"/>
      <c r="M33" s="43"/>
    </row>
    <row r="34" spans="1:13" ht="25.9" customHeight="1">
      <c r="A34" s="7"/>
      <c r="B34" s="18"/>
      <c r="C34" s="21"/>
      <c r="D34" s="27"/>
      <c r="E34" s="27"/>
      <c r="F34" s="27"/>
      <c r="G34" s="27"/>
      <c r="H34" s="27"/>
      <c r="I34" s="27"/>
      <c r="J34" s="27"/>
      <c r="K34" s="27"/>
      <c r="L34" s="27"/>
      <c r="M34" s="43"/>
    </row>
    <row r="35" spans="1:13" ht="30.4" customHeight="1">
      <c r="A35" s="5" t="s">
        <v>8</v>
      </c>
      <c r="B35" s="16" t="s">
        <v>25</v>
      </c>
      <c r="C35" s="22">
        <f>IF(C7&lt;&gt;0,C13/C7,"--")</f>
        <v>2.11692933401118</v>
      </c>
      <c r="D35" s="28">
        <f>IF(D7&lt;&gt;0,D13/D7,"--")</f>
        <v>0.364583333333333</v>
      </c>
      <c r="E35" s="28">
        <f>IF(E7&lt;&gt;0,E13/E7,"--")</f>
        <v>0.333333333333333</v>
      </c>
      <c r="F35" s="28">
        <f>IF(F7&lt;&gt;0,F13/F7,"--")</f>
        <v>2.94774346793349</v>
      </c>
      <c r="G35" s="28">
        <f>IF(G7&lt;&gt;0,G13/G7,"--")</f>
        <v>0.863859649122807</v>
      </c>
      <c r="H35" s="28">
        <f>IF(H7&lt;&gt;0,H13/H7,"--")</f>
        <v>1.64310954063604</v>
      </c>
      <c r="I35" s="28">
        <f>IF(I7&lt;&gt;0,I13/I7,"--")</f>
        <v>1.13202565069785</v>
      </c>
      <c r="J35" s="28">
        <f>IF(J7&lt;&gt;0,J13/J7,"--")</f>
        <v>4.24113475177305</v>
      </c>
      <c r="K35" s="28">
        <f>IF(K7&lt;&gt;0,K13/K7,"--")</f>
        <v>0</v>
      </c>
      <c r="L35" s="28" t="str">
        <f>IF(L7&lt;&gt;0,L13/L7,"--")</f>
        <v>--</v>
      </c>
      <c r="M35" s="28">
        <f>IF(M7&lt;&gt;0,M13/M7,"--")</f>
        <v>0</v>
      </c>
    </row>
    <row r="36" spans="1:13" ht="30.4" customHeight="1">
      <c r="A36" s="7"/>
      <c r="B36" s="18" t="s">
        <v>26</v>
      </c>
      <c r="C36" s="22">
        <f>IF(C10&lt;&gt;0,C17/C10,"--")</f>
        <v>0.922688463140358</v>
      </c>
      <c r="D36" s="28">
        <f>IF(D10&lt;&gt;0,D17/D10,"--")</f>
        <v>0.131672597864769</v>
      </c>
      <c r="E36" s="28">
        <f>IF(E10&lt;&gt;0,E17/E10,"--")</f>
        <v>0.184561403508772</v>
      </c>
      <c r="F36" s="28">
        <f>IF(F10&lt;&gt;0,F17/F10,"--")</f>
        <v>1.44172234595397</v>
      </c>
      <c r="G36" s="28">
        <f>IF(G10&lt;&gt;0,G17/G10,"--")</f>
        <v>0.375502432832663</v>
      </c>
      <c r="H36" s="28">
        <f>IF(H10&lt;&gt;0,H17/H10,"--")</f>
        <v>0.637906647807638</v>
      </c>
      <c r="I36" s="28">
        <f>IF(I10&lt;&gt;0,I17/I10,"--")</f>
        <v>0.433582449373192</v>
      </c>
      <c r="J36" s="28">
        <f>IF(J10&lt;&gt;0,J17/J10,"--")</f>
        <v>1.46120689655172</v>
      </c>
      <c r="K36" s="28">
        <f>IF(K10&lt;&gt;0,K17/K10,"--")</f>
        <v>0</v>
      </c>
      <c r="L36" s="28" t="str">
        <f>IF(L10&lt;&gt;0,L17/L10,"--")</f>
        <v>--</v>
      </c>
      <c r="M36" s="28">
        <f>IF(M10&lt;&gt;0,M17/M10,"--")</f>
        <v>0</v>
      </c>
    </row>
    <row r="37" spans="1:13" ht="30.4" customHeight="1">
      <c r="A37" s="9" t="s">
        <v>9</v>
      </c>
      <c r="B37" s="1" t="s">
        <v>27</v>
      </c>
      <c r="C37" s="23">
        <f>IF(AND(C24=0,C7&lt;&gt;0),"-",IF(C7&lt;&gt;0,C24/C7,"--"))</f>
        <v>0.83409591594645</v>
      </c>
      <c r="D37" s="29">
        <f>IF(AND(D24=0,D7&lt;&gt;0),"-",IF(D7&lt;&gt;0,D24/D7,"--"))</f>
        <v>0.947916666666667</v>
      </c>
      <c r="E37" s="29">
        <f>IF(AND(E24=0,E7&lt;&gt;0),"-",IF(E7&lt;&gt;0,E24/E7,"--"))</f>
        <v>0.82312925170068</v>
      </c>
      <c r="F37" s="29">
        <f>IF(AND(F24=0,F7&lt;&gt;0),"-",IF(F7&lt;&gt;0,F24/F7,"--"))</f>
        <v>0.840855106888361</v>
      </c>
      <c r="G37" s="29">
        <f>IF(AND(G24=0,G7&lt;&gt;0),"-",IF(G7&lt;&gt;0,G24/G7,"--"))</f>
        <v>0.880701754385965</v>
      </c>
      <c r="H37" s="29">
        <f>IF(AND(H24=0,H7&lt;&gt;0),"-",IF(H7&lt;&gt;0,H24/H7,"--"))</f>
        <v>0.851590106007067</v>
      </c>
      <c r="I37" s="29">
        <f>IF(AND(I24=0,I7&lt;&gt;0),"-",IF(I7&lt;&gt;0,I24/I7,"--"))</f>
        <v>0.810260279139947</v>
      </c>
      <c r="J37" s="29">
        <f>IF(AND(J24=0,J7&lt;&gt;0),"-",IF(J7&lt;&gt;0,J24/J7,"--"))</f>
        <v>0.730496453900709</v>
      </c>
      <c r="K37" s="29">
        <f>IF(AND(K24=0,K7&lt;&gt;0),"-",IF(K7&lt;&gt;0,K24/K7,"--"))</f>
        <v>0.375</v>
      </c>
      <c r="L37" s="29" t="str">
        <f>IF(AND(L24=0,L7&lt;&gt;0),"-",IF(L7&lt;&gt;0,L24/L7,"--"))</f>
        <v>--</v>
      </c>
      <c r="M37" s="29">
        <f>IF(AND(M24=0,M7&lt;&gt;0),"-",IF(M7&lt;&gt;0,M24/M7,"--"))</f>
        <v>1.81818181818182</v>
      </c>
    </row>
    <row r="38" spans="1:13" ht="30.4" customHeight="1">
      <c r="A38" s="9" t="s">
        <v>10</v>
      </c>
      <c r="B38" s="1" t="s">
        <v>28</v>
      </c>
      <c r="C38" s="24">
        <f>IF(AND(C31=0,C13&lt;&gt;0),"-",IF(C13&lt;&gt;0,C31/C13,"--"))</f>
        <v>0.783861671469741</v>
      </c>
      <c r="D38" s="30">
        <f>IF(AND(D31=0,D13&lt;&gt;0),"-",IF(D13&lt;&gt;0,D31/D13,"--"))</f>
        <v>0.742857142857143</v>
      </c>
      <c r="E38" s="30">
        <f>IF(AND(E31=0,E13&lt;&gt;0),"-",IF(E13&lt;&gt;0,E31/E13,"--"))</f>
        <v>1.14285714285714</v>
      </c>
      <c r="F38" s="30">
        <f>IF(AND(F31=0,F13&lt;&gt;0),"-",IF(F13&lt;&gt;0,F31/F13,"--"))</f>
        <v>0.775987107171636</v>
      </c>
      <c r="G38" s="30">
        <f>IF(AND(G31=0,G13&lt;&gt;0),"-",IF(G13&lt;&gt;0,G31/G13,"--"))</f>
        <v>0.907392363931763</v>
      </c>
      <c r="H38" s="30">
        <f>IF(AND(H31=0,H13&lt;&gt;0),"-",IF(H13&lt;&gt;0,H31/H13,"--"))</f>
        <v>0.71505376344086</v>
      </c>
      <c r="I38" s="30">
        <f>IF(AND(I31=0,I13&lt;&gt;0),"-",IF(I13&lt;&gt;0,I31/I13,"--"))</f>
        <v>0.683438853715428</v>
      </c>
      <c r="J38" s="30">
        <f>IF(AND(J31=0,J13&lt;&gt;0),"-",IF(J13&lt;&gt;0,J31/J13,"--"))</f>
        <v>0.917224080267559</v>
      </c>
      <c r="K38" s="30" t="str">
        <f>IF(AND(K31=0,K13&lt;&gt;0),"-",IF(K13&lt;&gt;0,K31/K13,"--"))</f>
        <v>--</v>
      </c>
      <c r="L38" s="30">
        <f>IF(AND(L31=0,L13&lt;&gt;0),"-",IF(L13&lt;&gt;0,L31/L13,"--"))</f>
        <v>0.786457227764806</v>
      </c>
      <c r="M38" s="30" t="str">
        <f>IF(AND(M31=0,M13&lt;&gt;0),"-",IF(M13&lt;&gt;0,M31/M13,"--"))</f>
        <v>--</v>
      </c>
    </row>
    <row r="39" spans="1:13" ht="69.2" customHeight="1">
      <c r="A39" s="10" t="s">
        <v>11</v>
      </c>
      <c r="B39" s="10"/>
      <c r="C39" s="10"/>
      <c r="D39" s="10" t="s">
        <v>31</v>
      </c>
      <c r="E39" s="32"/>
      <c r="F39" s="32"/>
      <c r="G39" s="35" t="s">
        <v>35</v>
      </c>
      <c r="H39" s="32"/>
      <c r="I39" s="10"/>
      <c r="J39" s="10" t="s">
        <v>39</v>
      </c>
      <c r="K39" s="10"/>
      <c r="L39" s="39" t="s">
        <v>44</v>
      </c>
      <c r="M39" s="39"/>
    </row>
    <row r="40" spans="1:13" ht="19.5" customHeight="1">
      <c r="A40" s="11" t="s">
        <v>12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9.5" customHeight="1">
      <c r="A41" s="11" t="s">
        <v>13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1"/>
      <c r="M41" s="11"/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</sheetData>
  <mergeCells count="19">
    <mergeCell ref="M5:M6"/>
    <mergeCell ref="L39:M39"/>
    <mergeCell ref="G2:K2"/>
    <mergeCell ref="A3:M3"/>
    <mergeCell ref="A4:L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2:D2"/>
    <mergeCell ref="A40:I40"/>
    <mergeCell ref="A41:I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