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calcPr fullCalcOnLoad="1"/>
</workbook>
</file>

<file path=xl/sharedStrings.xml><?xml version="1.0" encoding="utf-8"?>
<sst xmlns="http://schemas.openxmlformats.org/spreadsheetml/2006/main" count="82" uniqueCount="60">
  <si>
    <t>公開類</t>
  </si>
  <si>
    <t>年    報</t>
  </si>
  <si>
    <t>臺中市政府建設局權管已開闢公園、綠地、兒童遊樂場、廣場、河濱公園座數面積</t>
  </si>
  <si>
    <t>區 別</t>
  </si>
  <si>
    <t>總計</t>
  </si>
  <si>
    <t>中區</t>
  </si>
  <si>
    <t>東區</t>
  </si>
  <si>
    <t>南區</t>
  </si>
  <si>
    <t>西區</t>
  </si>
  <si>
    <t>北區</t>
  </si>
  <si>
    <t>西屯區</t>
  </si>
  <si>
    <t>南屯區</t>
  </si>
  <si>
    <t>北屯區</t>
  </si>
  <si>
    <t>豐原區</t>
  </si>
  <si>
    <t>東勢區</t>
  </si>
  <si>
    <t>大甲區</t>
  </si>
  <si>
    <t>清水區</t>
  </si>
  <si>
    <t>沙鹿區</t>
  </si>
  <si>
    <t>梧棲區</t>
  </si>
  <si>
    <t>后里區</t>
  </si>
  <si>
    <t>神岡區</t>
  </si>
  <si>
    <t>潭子區</t>
  </si>
  <si>
    <t>大雅區</t>
  </si>
  <si>
    <t>新社區</t>
  </si>
  <si>
    <t>石岡區</t>
  </si>
  <si>
    <t>外埔區</t>
  </si>
  <si>
    <t>大安區</t>
  </si>
  <si>
    <t>烏日區</t>
  </si>
  <si>
    <t>大肚區</t>
  </si>
  <si>
    <t>龍井區</t>
  </si>
  <si>
    <t>霧峰區</t>
  </si>
  <si>
    <t>太平區</t>
  </si>
  <si>
    <t>大里區</t>
  </si>
  <si>
    <t>和平區</t>
  </si>
  <si>
    <t>填表</t>
  </si>
  <si>
    <t>資料來源：由本局公園景觀管理科依據本局公園景觀管理科、新工處公園景觀工程科及養工處公園景觀維護科之已開闢公園綠地兒童遊樂場廣場河濱公園座數面積統計資料冊彙編。</t>
  </si>
  <si>
    <t>填表說明：本表編製1份，並依統計法規定永久保存，資料透過網際網路上傳至「臺中市公務統計行政管理系統」。</t>
  </si>
  <si>
    <t>次年2月底前編報</t>
  </si>
  <si>
    <t>座數</t>
  </si>
  <si>
    <t>面積</t>
  </si>
  <si>
    <t>中華民國  112 年底</t>
  </si>
  <si>
    <t>都市計畫</t>
  </si>
  <si>
    <t>計</t>
  </si>
  <si>
    <t>審核</t>
  </si>
  <si>
    <t>公園</t>
  </si>
  <si>
    <t>綠地</t>
  </si>
  <si>
    <t>兒童遊樂場</t>
  </si>
  <si>
    <t>業務主管人員</t>
  </si>
  <si>
    <t>主辦統計人員</t>
  </si>
  <si>
    <t>廣場</t>
  </si>
  <si>
    <t>非都市計畫</t>
  </si>
  <si>
    <t>機關首長</t>
  </si>
  <si>
    <t>編製機關</t>
  </si>
  <si>
    <t>表        號</t>
  </si>
  <si>
    <t>中華民國113年02月05日編製</t>
  </si>
  <si>
    <t>臺中市政府建設局</t>
  </si>
  <si>
    <t>20535-07-01-2</t>
  </si>
  <si>
    <t>河濱公園</t>
  </si>
  <si>
    <t>單位：座、平方公尺、棵</t>
  </si>
  <si>
    <t>行道樹</t>
  </si>
</sst>
</file>

<file path=xl/styles.xml><?xml version="1.0" encoding="utf-8"?>
<styleSheet xmlns="http://schemas.openxmlformats.org/spreadsheetml/2006/main">
  <numFmts count="2">
    <numFmt numFmtId="197" formatCode="_(* #,##0_);_(* \(#,##0\);_(* &quot;-&quot;_);_(@_)"/>
    <numFmt numFmtId="198" formatCode="#,##0_ "/>
  </numFmts>
  <fonts count="11">
    <font>
      <sz val="11"/>
      <color theme="1"/>
      <name val="Calibri"/>
      <family val="2"/>
      <scheme val="minor"/>
    </font>
    <font>
      <sz val="10"/>
      <name val="Arial"/>
      <family val="2"/>
    </font>
    <font>
      <sz val="10"/>
      <color rgb="FF000000"/>
      <name val="標楷體"/>
      <family val="2"/>
    </font>
    <font>
      <b/>
      <sz val="14"/>
      <color rgb="FF000000"/>
      <name val="標楷體"/>
      <family val="2"/>
    </font>
    <font>
      <sz val="10"/>
      <color rgb="FF000000"/>
      <name val="Arial Narrow"/>
      <family val="2"/>
    </font>
    <font>
      <b/>
      <sz val="10"/>
      <color rgb="FF000000"/>
      <name val="標楷體"/>
      <family val="2"/>
    </font>
    <font>
      <sz val="12"/>
      <color rgb="FF000000"/>
      <name val="Arial Narrow"/>
      <family val="2"/>
    </font>
    <font>
      <b/>
      <sz val="14"/>
      <color rgb="FF000000"/>
      <name val="Arial Narrow"/>
      <family val="2"/>
    </font>
    <font>
      <b/>
      <sz val="12"/>
      <color rgb="FF000000"/>
      <name val="標楷體"/>
      <family val="2"/>
    </font>
    <font>
      <sz val="12"/>
      <color rgb="FF000000"/>
      <name val="Times New Roman"/>
      <family val="2"/>
    </font>
    <font>
      <sz val="12"/>
      <color rgb="FF000000"/>
      <name val="標楷體"/>
      <family val="2"/>
    </font>
  </fonts>
  <fills count="2">
    <fill>
      <patternFill/>
    </fill>
    <fill>
      <patternFill patternType="gray125"/>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4">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vertical="center"/>
    </xf>
    <xf numFmtId="0" fontId="2" fillId="0" borderId="4" xfId="0" applyFont="1" applyBorder="1" applyAlignment="1">
      <alignment horizontal="center" vertical="center"/>
    </xf>
    <xf numFmtId="0" fontId="4" fillId="0" borderId="4" xfId="0" applyFont="1" applyBorder="1" applyAlignment="1">
      <alignment horizontal="center" vertical="center"/>
    </xf>
    <xf numFmtId="0" fontId="5" fillId="0" borderId="4"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left" vertical="center"/>
    </xf>
    <xf numFmtId="0" fontId="2" fillId="0" borderId="0" xfId="0" applyFont="1"/>
    <xf numFmtId="0" fontId="6" fillId="0" borderId="0" xfId="0" applyFont="1"/>
    <xf numFmtId="0" fontId="6" fillId="0" borderId="5" xfId="0" applyFont="1" applyBorder="1"/>
    <xf numFmtId="0" fontId="2" fillId="0" borderId="6" xfId="0" applyFont="1" applyBorder="1" applyAlignment="1">
      <alignment vertical="center"/>
    </xf>
    <xf numFmtId="0" fontId="4" fillId="0" borderId="1" xfId="0" applyFont="1" applyBorder="1" applyAlignment="1">
      <alignment horizontal="center" vertical="center"/>
    </xf>
    <xf numFmtId="0" fontId="2" fillId="0" borderId="1" xfId="0" applyFont="1" applyBorder="1" applyAlignment="1">
      <alignment horizontal="center" vertical="center" wrapText="1"/>
    </xf>
    <xf numFmtId="197" fontId="6" fillId="0" borderId="1" xfId="0" applyNumberFormat="1" applyFont="1" applyBorder="1" applyAlignment="1">
      <alignment vertical="center"/>
    </xf>
    <xf numFmtId="197" fontId="4" fillId="0" borderId="2" xfId="0" applyNumberFormat="1" applyFont="1" applyBorder="1" applyAlignment="1">
      <alignment vertical="center"/>
    </xf>
    <xf numFmtId="0" fontId="4" fillId="0" borderId="0" xfId="0" applyFont="1" applyAlignment="1">
      <alignment vertical="center"/>
    </xf>
    <xf numFmtId="0" fontId="4" fillId="0" borderId="0" xfId="0" applyFont="1"/>
    <xf numFmtId="0" fontId="4" fillId="0" borderId="3" xfId="0" applyFont="1" applyBorder="1"/>
    <xf numFmtId="0" fontId="2" fillId="0" borderId="3"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wrapText="1"/>
    </xf>
    <xf numFmtId="0" fontId="2" fillId="0" borderId="0" xfId="0" applyFont="1" applyAlignment="1">
      <alignment horizontal="center" vertical="center"/>
    </xf>
    <xf numFmtId="197" fontId="6" fillId="0" borderId="1" xfId="0" applyNumberFormat="1" applyFont="1" applyBorder="1" applyAlignment="1">
      <alignment horizontal="right" vertical="center"/>
    </xf>
    <xf numFmtId="0" fontId="2"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7" fillId="0" borderId="0" xfId="0" applyFont="1" applyAlignment="1">
      <alignment vertical="center"/>
    </xf>
    <xf numFmtId="0" fontId="7" fillId="0" borderId="3" xfId="0" applyFont="1" applyBorder="1" applyAlignment="1">
      <alignment vertical="center"/>
    </xf>
    <xf numFmtId="0" fontId="4" fillId="0" borderId="0" xfId="0" applyFont="1" applyAlignment="1">
      <alignment horizontal="right" vertical="center"/>
    </xf>
    <xf numFmtId="0" fontId="4" fillId="0" borderId="7" xfId="0" applyFont="1" applyBorder="1" applyAlignment="1">
      <alignment vertical="center"/>
    </xf>
    <xf numFmtId="0" fontId="4" fillId="0" borderId="8" xfId="0" applyFont="1" applyBorder="1" applyAlignment="1">
      <alignment vertical="center"/>
    </xf>
    <xf numFmtId="0" fontId="6" fillId="0" borderId="1" xfId="0" applyFont="1" applyBorder="1" applyAlignment="1">
      <alignment horizontal="center" vertical="center"/>
    </xf>
    <xf numFmtId="0" fontId="4" fillId="0" borderId="3" xfId="0" applyFont="1" applyBorder="1" applyAlignment="1">
      <alignment horizontal="left" vertical="center"/>
    </xf>
    <xf numFmtId="0" fontId="8" fillId="0" borderId="2" xfId="0" applyFont="1" applyBorder="1" applyAlignment="1">
      <alignment horizontal="center" vertical="center"/>
    </xf>
    <xf numFmtId="0" fontId="2" fillId="0" borderId="0" xfId="0" applyFont="1" applyAlignment="1">
      <alignment horizontal="right" vertical="center"/>
    </xf>
    <xf numFmtId="0" fontId="9" fillId="0" borderId="1" xfId="0" applyFont="1" applyBorder="1" applyAlignment="1">
      <alignment horizontal="center" vertical="center"/>
    </xf>
    <xf numFmtId="0" fontId="2" fillId="0" borderId="3" xfId="0" applyFont="1" applyBorder="1" applyAlignment="1">
      <alignment horizontal="right" vertical="center"/>
    </xf>
    <xf numFmtId="0" fontId="2" fillId="0" borderId="9" xfId="0" applyFont="1" applyBorder="1" applyAlignment="1">
      <alignment horizontal="center" vertical="center"/>
    </xf>
    <xf numFmtId="0" fontId="10" fillId="0" borderId="9" xfId="0" applyFont="1" applyBorder="1" applyAlignment="1">
      <alignment horizontal="center" vertical="center"/>
    </xf>
    <xf numFmtId="197" fontId="6" fillId="0" borderId="9" xfId="0" applyNumberFormat="1" applyFont="1" applyBorder="1" applyAlignment="1">
      <alignment vertical="center"/>
    </xf>
    <xf numFmtId="198" fontId="6" fillId="0" borderId="9" xfId="0" applyNumberFormat="1" applyFont="1" applyBorder="1" applyAlignment="1">
      <alignment horizontal="right" vertical="center"/>
    </xf>
    <xf numFmtId="198" fontId="6" fillId="0" borderId="9" xfId="0" applyNumberFormat="1"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pane xSplit="1" ySplit="8" topLeftCell="B9" activePane="bottomRight" state="frozen"/>
      <selection pane="topLeft" activeCell="U37" sqref="U37"/>
    </sheetView>
  </sheetViews>
  <sheetFormatPr defaultColWidth="9.28125" defaultRowHeight="15"/>
  <cols>
    <col min="1" max="1" width="9.140625" style="0" customWidth="1"/>
    <col min="2" max="2" width="6.8515625" style="0" customWidth="1"/>
    <col min="3" max="3" width="10.140625" style="0" customWidth="1"/>
    <col min="4" max="4" width="6.140625" style="0" customWidth="1"/>
    <col min="5" max="5" width="10.140625" style="0" customWidth="1"/>
    <col min="6" max="6" width="6.140625" style="0" customWidth="1"/>
    <col min="7" max="7" width="10.140625" style="0" customWidth="1"/>
    <col min="8" max="8" width="6.140625" style="0" customWidth="1"/>
    <col min="9" max="9" width="10.140625" style="0" customWidth="1"/>
    <col min="10" max="10" width="6.140625" style="0" customWidth="1"/>
    <col min="11" max="11" width="10.140625" style="0" customWidth="1"/>
    <col min="12" max="12" width="6.140625" style="0" customWidth="1"/>
    <col min="13" max="13" width="10.140625" style="0" customWidth="1"/>
    <col min="14" max="14" width="6.140625" style="0" customWidth="1"/>
    <col min="15" max="15" width="10.140625" style="0" customWidth="1"/>
    <col min="16" max="16" width="6.140625" style="0" customWidth="1"/>
    <col min="17" max="17" width="10.140625" style="0" customWidth="1"/>
    <col min="18" max="18" width="6.140625" style="0" customWidth="1"/>
    <col min="19" max="19" width="10.140625" style="0" customWidth="1"/>
    <col min="20" max="20" width="6.140625" style="0" customWidth="1"/>
    <col min="21" max="21" width="10.140625" style="0" customWidth="1"/>
    <col min="22" max="22" width="9.421875" style="0" customWidth="1"/>
    <col min="23" max="50" width="8.8515625" style="0" customWidth="1"/>
  </cols>
  <sheetData>
    <row r="1" spans="1:50" ht="19.55" customHeight="1">
      <c r="A1" s="1" t="s">
        <v>0</v>
      </c>
      <c r="B1" s="11"/>
      <c r="C1" s="10"/>
      <c r="D1" s="10"/>
      <c r="E1" s="10"/>
      <c r="F1" s="10"/>
      <c r="G1" s="10"/>
      <c r="H1" s="10"/>
      <c r="I1" s="10"/>
      <c r="J1" s="18"/>
      <c r="K1" s="26"/>
      <c r="L1" s="17"/>
      <c r="M1" s="27"/>
      <c r="N1" s="27"/>
      <c r="O1" s="28"/>
      <c r="P1" s="28"/>
      <c r="Q1" s="31"/>
      <c r="R1" s="1" t="s">
        <v>52</v>
      </c>
      <c r="S1" s="33"/>
      <c r="T1" s="1" t="s">
        <v>55</v>
      </c>
      <c r="U1" s="33"/>
      <c r="V1" s="37"/>
      <c r="W1" s="11"/>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1:50" ht="19.9" customHeight="1">
      <c r="A2" s="1" t="s">
        <v>1</v>
      </c>
      <c r="B2" s="12" t="s">
        <v>37</v>
      </c>
      <c r="C2" s="19"/>
      <c r="D2" s="19"/>
      <c r="E2" s="19"/>
      <c r="F2" s="19"/>
      <c r="G2" s="19"/>
      <c r="H2" s="19"/>
      <c r="I2" s="19"/>
      <c r="J2" s="19"/>
      <c r="K2" s="19"/>
      <c r="L2" s="3"/>
      <c r="M2" s="19"/>
      <c r="N2" s="19"/>
      <c r="O2" s="29"/>
      <c r="P2" s="29"/>
      <c r="Q2" s="32"/>
      <c r="R2" s="1" t="s">
        <v>53</v>
      </c>
      <c r="S2" s="33"/>
      <c r="T2" s="1" t="s">
        <v>56</v>
      </c>
      <c r="U2" s="33"/>
      <c r="V2" s="37"/>
      <c r="W2" s="11"/>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spans="1:50" ht="25" customHeight="1">
      <c r="A3" s="2" t="s">
        <v>2</v>
      </c>
      <c r="B3" s="2"/>
      <c r="C3" s="2"/>
      <c r="D3" s="2"/>
      <c r="E3" s="2"/>
      <c r="F3" s="2"/>
      <c r="G3" s="2"/>
      <c r="H3" s="2"/>
      <c r="I3" s="2"/>
      <c r="J3" s="2"/>
      <c r="K3" s="2"/>
      <c r="L3" s="2"/>
      <c r="M3" s="2"/>
      <c r="N3" s="2"/>
      <c r="O3" s="2"/>
      <c r="P3" s="2"/>
      <c r="Q3" s="2"/>
      <c r="R3" s="2"/>
      <c r="S3" s="2"/>
      <c r="T3" s="2"/>
      <c r="U3" s="2"/>
      <c r="V3" s="2"/>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spans="1:50" ht="19.55" customHeight="1">
      <c r="A4" s="3"/>
      <c r="B4" s="3"/>
      <c r="C4" s="3"/>
      <c r="D4" s="20" t="s">
        <v>40</v>
      </c>
      <c r="E4" s="21"/>
      <c r="F4" s="21"/>
      <c r="G4" s="21"/>
      <c r="H4" s="21"/>
      <c r="I4" s="21"/>
      <c r="J4" s="21"/>
      <c r="K4" s="21"/>
      <c r="L4" s="21"/>
      <c r="M4" s="21"/>
      <c r="N4" s="21"/>
      <c r="O4" s="21"/>
      <c r="P4" s="21"/>
      <c r="Q4" s="21"/>
      <c r="R4" s="21"/>
      <c r="S4" s="34"/>
      <c r="T4" s="3"/>
      <c r="U4" s="3"/>
      <c r="V4" s="38" t="s">
        <v>58</v>
      </c>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spans="1:50" ht="19.55" customHeight="1">
      <c r="A5" s="4" t="s">
        <v>3</v>
      </c>
      <c r="B5" s="1" t="s">
        <v>4</v>
      </c>
      <c r="C5" s="13"/>
      <c r="D5" s="1" t="s">
        <v>41</v>
      </c>
      <c r="E5" s="13"/>
      <c r="F5" s="13"/>
      <c r="G5" s="13"/>
      <c r="H5" s="13"/>
      <c r="I5" s="13"/>
      <c r="J5" s="13"/>
      <c r="K5" s="13"/>
      <c r="L5" s="13"/>
      <c r="M5" s="13"/>
      <c r="N5" s="1" t="s">
        <v>50</v>
      </c>
      <c r="O5" s="13"/>
      <c r="P5" s="13"/>
      <c r="Q5" s="13"/>
      <c r="R5" s="13"/>
      <c r="S5" s="13"/>
      <c r="T5" s="13"/>
      <c r="U5" s="13"/>
      <c r="V5" s="39" t="s">
        <v>59</v>
      </c>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row>
    <row r="6" spans="1:50" ht="30.1" customHeight="1">
      <c r="A6" s="5"/>
      <c r="B6" s="13"/>
      <c r="C6" s="13"/>
      <c r="D6" s="14" t="s">
        <v>42</v>
      </c>
      <c r="E6" s="22"/>
      <c r="F6" s="1" t="s">
        <v>44</v>
      </c>
      <c r="G6" s="13"/>
      <c r="H6" s="1" t="s">
        <v>45</v>
      </c>
      <c r="I6" s="13"/>
      <c r="J6" s="1" t="s">
        <v>46</v>
      </c>
      <c r="K6" s="13"/>
      <c r="L6" s="1" t="s">
        <v>49</v>
      </c>
      <c r="M6" s="13"/>
      <c r="N6" s="14" t="s">
        <v>42</v>
      </c>
      <c r="O6" s="22"/>
      <c r="P6" s="1" t="s">
        <v>44</v>
      </c>
      <c r="Q6" s="13"/>
      <c r="R6" s="1" t="s">
        <v>46</v>
      </c>
      <c r="S6" s="13"/>
      <c r="T6" s="1" t="s">
        <v>57</v>
      </c>
      <c r="U6" s="13"/>
      <c r="V6" s="4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row>
    <row r="7" spans="1:50" ht="24" customHeight="1">
      <c r="A7" s="5"/>
      <c r="B7" s="14" t="s">
        <v>38</v>
      </c>
      <c r="C7" s="14" t="s">
        <v>39</v>
      </c>
      <c r="D7" s="1" t="s">
        <v>38</v>
      </c>
      <c r="E7" s="1" t="s">
        <v>39</v>
      </c>
      <c r="F7" s="1" t="s">
        <v>38</v>
      </c>
      <c r="G7" s="1" t="s">
        <v>39</v>
      </c>
      <c r="H7" s="1" t="s">
        <v>38</v>
      </c>
      <c r="I7" s="1" t="s">
        <v>39</v>
      </c>
      <c r="J7" s="1" t="s">
        <v>38</v>
      </c>
      <c r="K7" s="1" t="s">
        <v>39</v>
      </c>
      <c r="L7" s="1" t="s">
        <v>38</v>
      </c>
      <c r="M7" s="1" t="s">
        <v>39</v>
      </c>
      <c r="N7" s="1" t="s">
        <v>38</v>
      </c>
      <c r="O7" s="1" t="s">
        <v>39</v>
      </c>
      <c r="P7" s="1" t="s">
        <v>38</v>
      </c>
      <c r="Q7" s="1" t="s">
        <v>39</v>
      </c>
      <c r="R7" s="1" t="s">
        <v>38</v>
      </c>
      <c r="S7" s="1" t="s">
        <v>39</v>
      </c>
      <c r="T7" s="1" t="s">
        <v>38</v>
      </c>
      <c r="U7" s="1" t="s">
        <v>39</v>
      </c>
      <c r="V7" s="4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row>
    <row r="8" spans="1:50" ht="17.85" customHeight="1">
      <c r="A8" s="6" t="s">
        <v>4</v>
      </c>
      <c r="B8" s="15">
        <f>D8+N8</f>
        <v>1064</v>
      </c>
      <c r="C8" s="15">
        <f>E8+O8</f>
        <v>8277394.27</v>
      </c>
      <c r="D8" s="15">
        <f>F8+H8+J8+L8</f>
        <v>1025</v>
      </c>
      <c r="E8" s="15">
        <f>SUM(E9:E37)</f>
        <v>7496131</v>
      </c>
      <c r="F8" s="15">
        <f>SUM(F9:F37)</f>
        <v>384</v>
      </c>
      <c r="G8" s="15">
        <f>SUM(G9:G37)</f>
        <v>5331717</v>
      </c>
      <c r="H8" s="15">
        <f>SUM(H9:H37)</f>
        <v>397</v>
      </c>
      <c r="I8" s="24">
        <f>SUM(I9:I37)</f>
        <v>1451567</v>
      </c>
      <c r="J8" s="15">
        <f>SUM(J9:J37)</f>
        <v>213</v>
      </c>
      <c r="K8" s="24">
        <f>SUM(K9:K37)</f>
        <v>572725</v>
      </c>
      <c r="L8" s="15">
        <f>SUM(L9:L37)</f>
        <v>31</v>
      </c>
      <c r="M8" s="24">
        <f>SUM(M9:M37)</f>
        <v>140122</v>
      </c>
      <c r="N8" s="15">
        <f>P8+R8+T8</f>
        <v>39</v>
      </c>
      <c r="O8" s="15">
        <f>Q8+S8+U8</f>
        <v>781263.27</v>
      </c>
      <c r="P8" s="15">
        <f>SUM(P9:P37)</f>
        <v>39</v>
      </c>
      <c r="Q8" s="15">
        <f>SUM(Q9:Q37)</f>
        <v>781263.27</v>
      </c>
      <c r="R8" s="15">
        <v>0</v>
      </c>
      <c r="S8" s="15">
        <v>0</v>
      </c>
      <c r="T8" s="15">
        <v>0</v>
      </c>
      <c r="U8" s="15">
        <v>0</v>
      </c>
      <c r="V8" s="41">
        <f>SUM(V9:V37)</f>
        <v>171584</v>
      </c>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row>
    <row r="9" spans="1:50" ht="17.85" customHeight="1">
      <c r="A9" s="4" t="s">
        <v>5</v>
      </c>
      <c r="B9" s="15">
        <f>D9+N9</f>
        <v>2</v>
      </c>
      <c r="C9" s="15">
        <f>SUM(E9,O9)</f>
        <v>1909</v>
      </c>
      <c r="D9" s="15">
        <f>F9+H9+J9+L9</f>
        <v>2</v>
      </c>
      <c r="E9" s="15">
        <f>SUM(G9,I9,K9,M9)</f>
        <v>1909</v>
      </c>
      <c r="F9" s="15">
        <v>1</v>
      </c>
      <c r="G9" s="15">
        <v>309</v>
      </c>
      <c r="H9" s="15">
        <v>0</v>
      </c>
      <c r="I9" s="15">
        <v>0</v>
      </c>
      <c r="J9" s="15">
        <v>0</v>
      </c>
      <c r="K9" s="15">
        <v>0</v>
      </c>
      <c r="L9" s="15">
        <v>1</v>
      </c>
      <c r="M9" s="15">
        <v>1600</v>
      </c>
      <c r="N9" s="15">
        <f>P9+R9+T9</f>
        <v>0</v>
      </c>
      <c r="O9" s="15">
        <f>Q9+S9+U9</f>
        <v>0</v>
      </c>
      <c r="P9" s="15">
        <v>0</v>
      </c>
      <c r="Q9" s="15">
        <v>0</v>
      </c>
      <c r="R9" s="15">
        <v>0</v>
      </c>
      <c r="S9" s="15">
        <v>0</v>
      </c>
      <c r="T9" s="15">
        <v>0</v>
      </c>
      <c r="U9" s="15">
        <v>0</v>
      </c>
      <c r="V9" s="42">
        <v>83422</v>
      </c>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row>
    <row r="10" spans="1:50" ht="17.85" customHeight="1">
      <c r="A10" s="4" t="s">
        <v>6</v>
      </c>
      <c r="B10" s="15">
        <f>D10+N10</f>
        <v>31</v>
      </c>
      <c r="C10" s="15">
        <f>SUM(E10,O10)</f>
        <v>328508</v>
      </c>
      <c r="D10" s="15">
        <f>F10+H10+J10+L10</f>
        <v>31</v>
      </c>
      <c r="E10" s="15">
        <f>SUM(G10,I10,K10,M10)</f>
        <v>328508</v>
      </c>
      <c r="F10" s="15">
        <v>13</v>
      </c>
      <c r="G10" s="15">
        <v>225470</v>
      </c>
      <c r="H10" s="15">
        <v>3</v>
      </c>
      <c r="I10" s="15">
        <v>65741</v>
      </c>
      <c r="J10" s="15">
        <v>14</v>
      </c>
      <c r="K10" s="15">
        <v>33742</v>
      </c>
      <c r="L10" s="15">
        <v>1</v>
      </c>
      <c r="M10" s="15">
        <v>3555</v>
      </c>
      <c r="N10" s="15">
        <f>P10+R10+T10</f>
        <v>0</v>
      </c>
      <c r="O10" s="15">
        <f>Q10+S10+U10</f>
        <v>0</v>
      </c>
      <c r="P10" s="15">
        <v>0</v>
      </c>
      <c r="Q10" s="15">
        <v>0</v>
      </c>
      <c r="R10" s="15">
        <v>0</v>
      </c>
      <c r="S10" s="15">
        <v>0</v>
      </c>
      <c r="T10" s="15">
        <v>0</v>
      </c>
      <c r="U10" s="15">
        <v>0</v>
      </c>
      <c r="V10" s="42"/>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row>
    <row r="11" spans="1:50" ht="17.85" customHeight="1">
      <c r="A11" s="4" t="s">
        <v>7</v>
      </c>
      <c r="B11" s="15">
        <f>D11+N11</f>
        <v>28</v>
      </c>
      <c r="C11" s="15">
        <f>SUM(E11,O11)</f>
        <v>238906</v>
      </c>
      <c r="D11" s="15">
        <f>F11+H11+J11+L11</f>
        <v>28</v>
      </c>
      <c r="E11" s="15">
        <f>SUM(G11,I11,K11,M11)</f>
        <v>238906</v>
      </c>
      <c r="F11" s="15">
        <v>12</v>
      </c>
      <c r="G11" s="15">
        <v>180498</v>
      </c>
      <c r="H11" s="15">
        <v>4</v>
      </c>
      <c r="I11" s="15">
        <v>25445</v>
      </c>
      <c r="J11" s="15">
        <v>11</v>
      </c>
      <c r="K11" s="15">
        <v>32128</v>
      </c>
      <c r="L11" s="15">
        <v>1</v>
      </c>
      <c r="M11" s="15">
        <v>835</v>
      </c>
      <c r="N11" s="15">
        <f>P11+R11+T11</f>
        <v>0</v>
      </c>
      <c r="O11" s="15">
        <f>Q11+S11+U11</f>
        <v>0</v>
      </c>
      <c r="P11" s="15">
        <v>0</v>
      </c>
      <c r="Q11" s="15">
        <v>0</v>
      </c>
      <c r="R11" s="15">
        <v>0</v>
      </c>
      <c r="S11" s="15">
        <v>0</v>
      </c>
      <c r="T11" s="15">
        <v>0</v>
      </c>
      <c r="U11" s="15">
        <v>0</v>
      </c>
      <c r="V11" s="42"/>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row>
    <row r="12" spans="1:50" ht="17.85" customHeight="1">
      <c r="A12" s="4" t="s">
        <v>8</v>
      </c>
      <c r="B12" s="15">
        <f>D12+N12</f>
        <v>31</v>
      </c>
      <c r="C12" s="15">
        <f>SUM(E12,O12)</f>
        <v>164103</v>
      </c>
      <c r="D12" s="15">
        <f>F12+H12+J12+L12</f>
        <v>31</v>
      </c>
      <c r="E12" s="15">
        <f>SUM(G12,I12,K12,M12)</f>
        <v>164103</v>
      </c>
      <c r="F12" s="15">
        <v>18</v>
      </c>
      <c r="G12" s="15">
        <v>125218</v>
      </c>
      <c r="H12" s="15">
        <v>7</v>
      </c>
      <c r="I12" s="15">
        <v>28520</v>
      </c>
      <c r="J12" s="15">
        <v>6</v>
      </c>
      <c r="K12" s="15">
        <v>10365</v>
      </c>
      <c r="L12" s="15">
        <v>0</v>
      </c>
      <c r="M12" s="15">
        <v>0</v>
      </c>
      <c r="N12" s="15">
        <f>P12+R12+T12</f>
        <v>0</v>
      </c>
      <c r="O12" s="15">
        <f>Q12+S12+U12</f>
        <v>0</v>
      </c>
      <c r="P12" s="15">
        <v>0</v>
      </c>
      <c r="Q12" s="15">
        <v>0</v>
      </c>
      <c r="R12" s="15">
        <v>0</v>
      </c>
      <c r="S12" s="15">
        <v>0</v>
      </c>
      <c r="T12" s="15">
        <v>0</v>
      </c>
      <c r="U12" s="15">
        <v>0</v>
      </c>
      <c r="V12" s="42"/>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row>
    <row r="13" spans="1:50" ht="17.85" customHeight="1">
      <c r="A13" s="4" t="s">
        <v>9</v>
      </c>
      <c r="B13" s="15">
        <f>D13+N13</f>
        <v>32</v>
      </c>
      <c r="C13" s="15">
        <f>SUM(E13,O13)</f>
        <v>247114</v>
      </c>
      <c r="D13" s="15">
        <f>F13+H13+J13+L13</f>
        <v>32</v>
      </c>
      <c r="E13" s="15">
        <f>SUM(G13,I13,K13,M13)</f>
        <v>247114</v>
      </c>
      <c r="F13" s="15">
        <v>9</v>
      </c>
      <c r="G13" s="15">
        <v>205578</v>
      </c>
      <c r="H13" s="15">
        <v>10</v>
      </c>
      <c r="I13" s="15">
        <v>16321</v>
      </c>
      <c r="J13" s="15">
        <v>13</v>
      </c>
      <c r="K13" s="15">
        <v>25215</v>
      </c>
      <c r="L13" s="15">
        <v>0</v>
      </c>
      <c r="M13" s="15">
        <v>0</v>
      </c>
      <c r="N13" s="15">
        <f>P13+R13+T13</f>
        <v>0</v>
      </c>
      <c r="O13" s="15">
        <f>Q13+S13+U13</f>
        <v>0</v>
      </c>
      <c r="P13" s="15">
        <v>0</v>
      </c>
      <c r="Q13" s="15">
        <v>0</v>
      </c>
      <c r="R13" s="15">
        <v>0</v>
      </c>
      <c r="S13" s="15">
        <v>0</v>
      </c>
      <c r="T13" s="15">
        <v>0</v>
      </c>
      <c r="U13" s="15">
        <v>0</v>
      </c>
      <c r="V13" s="42"/>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50" ht="17.85" customHeight="1">
      <c r="A14" s="4" t="s">
        <v>10</v>
      </c>
      <c r="B14" s="15">
        <f>D14+N14</f>
        <v>99</v>
      </c>
      <c r="C14" s="15">
        <f>SUM(E14,O14)</f>
        <v>1242992</v>
      </c>
      <c r="D14" s="15">
        <f>F14+H14+J14+L14</f>
        <v>99</v>
      </c>
      <c r="E14" s="15">
        <f>SUM(G14,I14,K14,M14)</f>
        <v>1242992</v>
      </c>
      <c r="F14" s="15">
        <v>33</v>
      </c>
      <c r="G14" s="15">
        <v>1094171</v>
      </c>
      <c r="H14" s="15">
        <v>21</v>
      </c>
      <c r="I14" s="15">
        <v>54605</v>
      </c>
      <c r="J14" s="15">
        <v>45</v>
      </c>
      <c r="K14" s="15">
        <v>94216</v>
      </c>
      <c r="L14" s="15">
        <v>0</v>
      </c>
      <c r="M14" s="15">
        <v>0</v>
      </c>
      <c r="N14" s="15">
        <f>P14+R14+T14</f>
        <v>0</v>
      </c>
      <c r="O14" s="15">
        <f>Q14+S14+U14</f>
        <v>0</v>
      </c>
      <c r="P14" s="15">
        <v>0</v>
      </c>
      <c r="Q14" s="15">
        <v>0</v>
      </c>
      <c r="R14" s="15">
        <v>0</v>
      </c>
      <c r="S14" s="15">
        <v>0</v>
      </c>
      <c r="T14" s="15">
        <v>0</v>
      </c>
      <c r="U14" s="15">
        <v>0</v>
      </c>
      <c r="V14" s="42"/>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row>
    <row r="15" spans="1:50" ht="17.85" customHeight="1">
      <c r="A15" s="4" t="s">
        <v>11</v>
      </c>
      <c r="B15" s="15">
        <f>D15+N15</f>
        <v>108</v>
      </c>
      <c r="C15" s="15">
        <f>SUM(E15,O15)</f>
        <v>723874</v>
      </c>
      <c r="D15" s="15">
        <f>F15+H15+J15+L15</f>
        <v>108</v>
      </c>
      <c r="E15" s="15">
        <f>SUM(G15,I15,K15,M15)</f>
        <v>723874</v>
      </c>
      <c r="F15" s="15">
        <v>32</v>
      </c>
      <c r="G15" s="15">
        <v>432881</v>
      </c>
      <c r="H15" s="15">
        <v>41</v>
      </c>
      <c r="I15" s="15">
        <v>188051</v>
      </c>
      <c r="J15" s="15">
        <v>27</v>
      </c>
      <c r="K15" s="15">
        <v>78127</v>
      </c>
      <c r="L15" s="15">
        <v>8</v>
      </c>
      <c r="M15" s="15">
        <v>24815</v>
      </c>
      <c r="N15" s="15">
        <f>P15+R15+T15</f>
        <v>0</v>
      </c>
      <c r="O15" s="15">
        <f>Q15+S15+U15</f>
        <v>0</v>
      </c>
      <c r="P15" s="15">
        <v>0</v>
      </c>
      <c r="Q15" s="15">
        <v>0</v>
      </c>
      <c r="R15" s="15">
        <v>0</v>
      </c>
      <c r="S15" s="15">
        <v>0</v>
      </c>
      <c r="T15" s="15">
        <v>0</v>
      </c>
      <c r="U15" s="15">
        <v>0</v>
      </c>
      <c r="V15" s="42"/>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row>
    <row r="16" spans="1:50" ht="17.85" customHeight="1">
      <c r="A16" s="4" t="s">
        <v>12</v>
      </c>
      <c r="B16" s="15">
        <f>D16+N16</f>
        <v>137</v>
      </c>
      <c r="C16" s="15">
        <f>SUM(E16,O16)</f>
        <v>1015304</v>
      </c>
      <c r="D16" s="15">
        <f>F16+H16+J16+L16</f>
        <v>137</v>
      </c>
      <c r="E16" s="15">
        <f>SUM(G16,I16,K16,M16)</f>
        <v>1015304</v>
      </c>
      <c r="F16" s="15">
        <v>69</v>
      </c>
      <c r="G16" s="15">
        <v>792239</v>
      </c>
      <c r="H16" s="15">
        <v>20</v>
      </c>
      <c r="I16" s="15">
        <v>53729</v>
      </c>
      <c r="J16" s="15">
        <v>45</v>
      </c>
      <c r="K16" s="15">
        <v>160402</v>
      </c>
      <c r="L16" s="15">
        <v>3</v>
      </c>
      <c r="M16" s="15">
        <v>8934</v>
      </c>
      <c r="N16" s="15">
        <f>P16+R16+T16</f>
        <v>0</v>
      </c>
      <c r="O16" s="15">
        <f>Q16+S16+U16</f>
        <v>0</v>
      </c>
      <c r="P16" s="15">
        <v>0</v>
      </c>
      <c r="Q16" s="15">
        <v>0</v>
      </c>
      <c r="R16" s="15">
        <v>0</v>
      </c>
      <c r="S16" s="15">
        <v>0</v>
      </c>
      <c r="T16" s="15">
        <v>0</v>
      </c>
      <c r="U16" s="15">
        <v>0</v>
      </c>
      <c r="V16" s="42"/>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row>
    <row r="17" spans="1:50" ht="17.85" customHeight="1">
      <c r="A17" s="4" t="s">
        <v>13</v>
      </c>
      <c r="B17" s="15">
        <f>D17+N17</f>
        <v>55</v>
      </c>
      <c r="C17" s="15">
        <f>SUM(E17,O17)</f>
        <v>527178</v>
      </c>
      <c r="D17" s="15">
        <f>F17+H17+J17+L17</f>
        <v>54</v>
      </c>
      <c r="E17" s="15">
        <f>SUM(G17,I17,K17,M17)</f>
        <v>525278</v>
      </c>
      <c r="F17" s="15">
        <v>28</v>
      </c>
      <c r="G17" s="15">
        <v>405476</v>
      </c>
      <c r="H17" s="15">
        <v>20</v>
      </c>
      <c r="I17" s="15">
        <v>97483</v>
      </c>
      <c r="J17" s="15">
        <v>5</v>
      </c>
      <c r="K17" s="15">
        <v>11719</v>
      </c>
      <c r="L17" s="15">
        <v>1</v>
      </c>
      <c r="M17" s="15">
        <v>10600</v>
      </c>
      <c r="N17" s="15">
        <f>P17+R17+T17</f>
        <v>1</v>
      </c>
      <c r="O17" s="15">
        <f>Q17+S17+U17</f>
        <v>1900</v>
      </c>
      <c r="P17" s="15">
        <v>1</v>
      </c>
      <c r="Q17" s="15">
        <v>1900</v>
      </c>
      <c r="R17" s="15">
        <v>0</v>
      </c>
      <c r="S17" s="15">
        <v>0</v>
      </c>
      <c r="T17" s="15">
        <v>0</v>
      </c>
      <c r="U17" s="15">
        <v>0</v>
      </c>
      <c r="V17" s="43">
        <v>10400</v>
      </c>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row>
    <row r="18" spans="1:50" ht="17.85" customHeight="1">
      <c r="A18" s="4" t="s">
        <v>14</v>
      </c>
      <c r="B18" s="15">
        <f>D18+N18</f>
        <v>10</v>
      </c>
      <c r="C18" s="15">
        <f>SUM(E18,O18)</f>
        <v>144027</v>
      </c>
      <c r="D18" s="15">
        <f>F18+H18+J18+L18</f>
        <v>9</v>
      </c>
      <c r="E18" s="15">
        <f>SUM(G18,I18,K18,M18)</f>
        <v>42087</v>
      </c>
      <c r="F18" s="15">
        <v>5</v>
      </c>
      <c r="G18" s="15">
        <v>29609</v>
      </c>
      <c r="H18" s="15">
        <v>4</v>
      </c>
      <c r="I18" s="15">
        <v>12478</v>
      </c>
      <c r="J18" s="15">
        <v>0</v>
      </c>
      <c r="K18" s="15">
        <v>0</v>
      </c>
      <c r="L18" s="15">
        <v>0</v>
      </c>
      <c r="M18" s="15">
        <v>0</v>
      </c>
      <c r="N18" s="15">
        <f>P18+R18+T18</f>
        <v>1</v>
      </c>
      <c r="O18" s="15">
        <f>Q18+S18+U18</f>
        <v>101940</v>
      </c>
      <c r="P18" s="15">
        <v>1</v>
      </c>
      <c r="Q18" s="15">
        <v>101940</v>
      </c>
      <c r="R18" s="15">
        <v>0</v>
      </c>
      <c r="S18" s="15">
        <v>0</v>
      </c>
      <c r="T18" s="15">
        <v>0</v>
      </c>
      <c r="U18" s="15">
        <v>0</v>
      </c>
      <c r="V18" s="43">
        <v>1235</v>
      </c>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row>
    <row r="19" spans="1:50" ht="17.85" customHeight="1">
      <c r="A19" s="4" t="s">
        <v>15</v>
      </c>
      <c r="B19" s="15">
        <f>D19+N19</f>
        <v>13</v>
      </c>
      <c r="C19" s="15">
        <f>SUM(E19,O19)</f>
        <v>85266</v>
      </c>
      <c r="D19" s="15">
        <f>F19+H19+J19+L19</f>
        <v>11</v>
      </c>
      <c r="E19" s="15">
        <f>SUM(G19,I19,K19,M19)</f>
        <v>57787</v>
      </c>
      <c r="F19" s="15">
        <v>4</v>
      </c>
      <c r="G19" s="15">
        <v>30236</v>
      </c>
      <c r="H19" s="15">
        <v>4</v>
      </c>
      <c r="I19" s="15">
        <v>22705</v>
      </c>
      <c r="J19" s="15">
        <v>3</v>
      </c>
      <c r="K19" s="15">
        <v>4846</v>
      </c>
      <c r="L19" s="15">
        <v>0</v>
      </c>
      <c r="M19" s="15">
        <v>0</v>
      </c>
      <c r="N19" s="15">
        <f>P19+R19+T19</f>
        <v>2</v>
      </c>
      <c r="O19" s="15">
        <f>Q19+S19+U19</f>
        <v>27479</v>
      </c>
      <c r="P19" s="15">
        <v>2</v>
      </c>
      <c r="Q19" s="15">
        <v>27479</v>
      </c>
      <c r="R19" s="15">
        <v>0</v>
      </c>
      <c r="S19" s="15">
        <v>0</v>
      </c>
      <c r="T19" s="15">
        <v>0</v>
      </c>
      <c r="U19" s="15">
        <v>0</v>
      </c>
      <c r="V19" s="43">
        <v>3893</v>
      </c>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spans="1:50" ht="17.85" customHeight="1">
      <c r="A20" s="4" t="s">
        <v>16</v>
      </c>
      <c r="B20" s="15">
        <f>D20+N20</f>
        <v>20</v>
      </c>
      <c r="C20" s="15">
        <f>SUM(E20,O20)</f>
        <v>558864</v>
      </c>
      <c r="D20" s="15">
        <f>F20+H20+J20+L20</f>
        <v>20</v>
      </c>
      <c r="E20" s="15">
        <f>SUM(G20,I20,K20,M20)</f>
        <v>558864</v>
      </c>
      <c r="F20" s="15">
        <v>9</v>
      </c>
      <c r="G20" s="15">
        <v>469430</v>
      </c>
      <c r="H20" s="15">
        <v>11</v>
      </c>
      <c r="I20" s="15">
        <v>89434</v>
      </c>
      <c r="J20" s="15">
        <v>0</v>
      </c>
      <c r="K20" s="15">
        <v>0</v>
      </c>
      <c r="L20" s="15">
        <v>0</v>
      </c>
      <c r="M20" s="15">
        <v>0</v>
      </c>
      <c r="N20" s="15">
        <f>P20+R20+T20</f>
        <v>0</v>
      </c>
      <c r="O20" s="15">
        <f>Q20+S20+U20</f>
        <v>0</v>
      </c>
      <c r="P20" s="15">
        <v>0</v>
      </c>
      <c r="Q20" s="15">
        <v>0</v>
      </c>
      <c r="R20" s="15">
        <v>0</v>
      </c>
      <c r="S20" s="15">
        <v>0</v>
      </c>
      <c r="T20" s="15">
        <v>0</v>
      </c>
      <c r="U20" s="15">
        <v>0</v>
      </c>
      <c r="V20" s="43">
        <v>14294</v>
      </c>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row>
    <row r="21" spans="1:50" ht="17.85" customHeight="1">
      <c r="A21" s="4" t="s">
        <v>17</v>
      </c>
      <c r="B21" s="15">
        <f>D21+N21</f>
        <v>20</v>
      </c>
      <c r="C21" s="15">
        <f>SUM(E21,O21)</f>
        <v>204029</v>
      </c>
      <c r="D21" s="15">
        <f>F21+H21+J21+L21</f>
        <v>20</v>
      </c>
      <c r="E21" s="15">
        <f>SUM(G21,I21,K21,M21)</f>
        <v>204029</v>
      </c>
      <c r="F21" s="15">
        <v>17</v>
      </c>
      <c r="G21" s="15">
        <v>178316</v>
      </c>
      <c r="H21" s="15">
        <v>3</v>
      </c>
      <c r="I21" s="15">
        <v>25713</v>
      </c>
      <c r="J21" s="15">
        <v>0</v>
      </c>
      <c r="K21" s="15">
        <v>0</v>
      </c>
      <c r="L21" s="15">
        <v>0</v>
      </c>
      <c r="M21" s="15">
        <v>0</v>
      </c>
      <c r="N21" s="15">
        <f>P21+R21+T21</f>
        <v>0</v>
      </c>
      <c r="O21" s="15">
        <f>Q21+S21+U21</f>
        <v>0</v>
      </c>
      <c r="P21" s="15">
        <v>0</v>
      </c>
      <c r="Q21" s="15">
        <v>0</v>
      </c>
      <c r="R21" s="15">
        <v>0</v>
      </c>
      <c r="S21" s="15">
        <v>0</v>
      </c>
      <c r="T21" s="15">
        <v>0</v>
      </c>
      <c r="U21" s="15">
        <v>0</v>
      </c>
      <c r="V21" s="43">
        <v>6717</v>
      </c>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spans="1:50" ht="17.85" customHeight="1">
      <c r="A22" s="4" t="s">
        <v>18</v>
      </c>
      <c r="B22" s="15">
        <f>D22+N22</f>
        <v>12</v>
      </c>
      <c r="C22" s="15">
        <f>SUM(E22,O22)</f>
        <v>102023</v>
      </c>
      <c r="D22" s="15">
        <f>F22+H22+J22+L22</f>
        <v>12</v>
      </c>
      <c r="E22" s="15">
        <f>SUM(G22,I22,K22,M22)</f>
        <v>102023</v>
      </c>
      <c r="F22" s="15">
        <v>5</v>
      </c>
      <c r="G22" s="15">
        <v>45309</v>
      </c>
      <c r="H22" s="15">
        <v>4</v>
      </c>
      <c r="I22" s="15">
        <v>21894</v>
      </c>
      <c r="J22" s="15">
        <v>1</v>
      </c>
      <c r="K22" s="15">
        <v>7250</v>
      </c>
      <c r="L22" s="15">
        <v>2</v>
      </c>
      <c r="M22" s="15">
        <v>27570</v>
      </c>
      <c r="N22" s="15">
        <f>P22+R22+T22</f>
        <v>0</v>
      </c>
      <c r="O22" s="15">
        <f>Q22+S22+U22</f>
        <v>0</v>
      </c>
      <c r="P22" s="15">
        <v>0</v>
      </c>
      <c r="Q22" s="15">
        <v>0</v>
      </c>
      <c r="R22" s="15">
        <v>0</v>
      </c>
      <c r="S22" s="15">
        <v>0</v>
      </c>
      <c r="T22" s="15">
        <v>0</v>
      </c>
      <c r="U22" s="15">
        <v>0</v>
      </c>
      <c r="V22" s="43">
        <v>10064</v>
      </c>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spans="1:50" ht="17.85" customHeight="1">
      <c r="A23" s="4" t="s">
        <v>19</v>
      </c>
      <c r="B23" s="15">
        <f>D23+N23</f>
        <v>53</v>
      </c>
      <c r="C23" s="15">
        <f>SUM(E23,O23)</f>
        <v>424109</v>
      </c>
      <c r="D23" s="15">
        <f>F23+H23+J23+L23</f>
        <v>52</v>
      </c>
      <c r="E23" s="15">
        <f>SUM(G23,I23,K23,M23)</f>
        <v>254109</v>
      </c>
      <c r="F23" s="15">
        <v>3</v>
      </c>
      <c r="G23" s="15">
        <v>180700</v>
      </c>
      <c r="H23" s="15">
        <v>49</v>
      </c>
      <c r="I23" s="15">
        <v>73409</v>
      </c>
      <c r="J23" s="15">
        <v>0</v>
      </c>
      <c r="K23" s="15">
        <v>0</v>
      </c>
      <c r="L23" s="15">
        <v>0</v>
      </c>
      <c r="M23" s="15">
        <v>0</v>
      </c>
      <c r="N23" s="15">
        <f>P23+R23+T23</f>
        <v>1</v>
      </c>
      <c r="O23" s="15">
        <f>Q23+S23+U23</f>
        <v>170000</v>
      </c>
      <c r="P23" s="15">
        <v>1</v>
      </c>
      <c r="Q23" s="15">
        <v>170000</v>
      </c>
      <c r="R23" s="15">
        <v>0</v>
      </c>
      <c r="S23" s="15">
        <v>0</v>
      </c>
      <c r="T23" s="15">
        <v>0</v>
      </c>
      <c r="U23" s="15">
        <v>0</v>
      </c>
      <c r="V23" s="43">
        <v>4372</v>
      </c>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row>
    <row r="24" spans="1:50" ht="17.85" customHeight="1">
      <c r="A24" s="4" t="s">
        <v>20</v>
      </c>
      <c r="B24" s="15">
        <f>D24+N24</f>
        <v>25</v>
      </c>
      <c r="C24" s="15">
        <f>SUM(E24,O24)</f>
        <v>164283</v>
      </c>
      <c r="D24" s="15">
        <f>F24+H24+J24+L24</f>
        <v>23</v>
      </c>
      <c r="E24" s="15">
        <f>SUM(G24,I24,K24,M24)</f>
        <v>143108</v>
      </c>
      <c r="F24" s="15">
        <v>7</v>
      </c>
      <c r="G24" s="15">
        <v>40427</v>
      </c>
      <c r="H24" s="15">
        <v>15</v>
      </c>
      <c r="I24" s="15">
        <v>101571</v>
      </c>
      <c r="J24" s="15">
        <v>1</v>
      </c>
      <c r="K24" s="15">
        <v>1110</v>
      </c>
      <c r="L24" s="15">
        <v>0</v>
      </c>
      <c r="M24" s="15">
        <v>0</v>
      </c>
      <c r="N24" s="15">
        <f>P24+R24+T24</f>
        <v>2</v>
      </c>
      <c r="O24" s="15">
        <f>Q24+S24+U24</f>
        <v>21175</v>
      </c>
      <c r="P24" s="15">
        <v>2</v>
      </c>
      <c r="Q24" s="15">
        <v>21175</v>
      </c>
      <c r="R24" s="15">
        <v>0</v>
      </c>
      <c r="S24" s="15">
        <v>0</v>
      </c>
      <c r="T24" s="15">
        <v>0</v>
      </c>
      <c r="U24" s="15">
        <v>0</v>
      </c>
      <c r="V24" s="43">
        <v>1259</v>
      </c>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row>
    <row r="25" spans="1:50" ht="17.85" customHeight="1">
      <c r="A25" s="4" t="s">
        <v>21</v>
      </c>
      <c r="B25" s="15">
        <f>D25+N25</f>
        <v>19</v>
      </c>
      <c r="C25" s="15">
        <f>SUM(E25,O25)</f>
        <v>79409</v>
      </c>
      <c r="D25" s="15">
        <f>F25+H25+J25+L25</f>
        <v>19</v>
      </c>
      <c r="E25" s="15">
        <f>SUM(G25,I25,K25,M25)</f>
        <v>79409</v>
      </c>
      <c r="F25" s="15">
        <v>11</v>
      </c>
      <c r="G25" s="15">
        <v>66069</v>
      </c>
      <c r="H25" s="15">
        <v>5</v>
      </c>
      <c r="I25" s="15">
        <v>4367</v>
      </c>
      <c r="J25" s="15">
        <v>1</v>
      </c>
      <c r="K25" s="15">
        <v>5281</v>
      </c>
      <c r="L25" s="15">
        <v>2</v>
      </c>
      <c r="M25" s="15">
        <v>3692</v>
      </c>
      <c r="N25" s="15">
        <f>P25+R25+T25</f>
        <v>0</v>
      </c>
      <c r="O25" s="15">
        <f>Q25+S25+U25</f>
        <v>0</v>
      </c>
      <c r="P25" s="15">
        <v>0</v>
      </c>
      <c r="Q25" s="15">
        <v>0</v>
      </c>
      <c r="R25" s="15">
        <v>0</v>
      </c>
      <c r="S25" s="15">
        <v>0</v>
      </c>
      <c r="T25" s="15">
        <v>0</v>
      </c>
      <c r="U25" s="15">
        <v>0</v>
      </c>
      <c r="V25" s="43">
        <v>1611</v>
      </c>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row>
    <row r="26" spans="1:50" ht="17.85" customHeight="1">
      <c r="A26" s="4" t="s">
        <v>22</v>
      </c>
      <c r="B26" s="15">
        <f>D26+N26</f>
        <v>32</v>
      </c>
      <c r="C26" s="15">
        <f>SUM(E26,O26)</f>
        <v>123176</v>
      </c>
      <c r="D26" s="15">
        <f>F26+H26+J26+L26</f>
        <v>31</v>
      </c>
      <c r="E26" s="15">
        <f>SUM(G26,I26,K26,M26)</f>
        <v>120494</v>
      </c>
      <c r="F26" s="15">
        <v>5</v>
      </c>
      <c r="G26" s="15">
        <v>52314</v>
      </c>
      <c r="H26" s="15">
        <v>23</v>
      </c>
      <c r="I26" s="15">
        <v>57728</v>
      </c>
      <c r="J26" s="15">
        <v>3</v>
      </c>
      <c r="K26" s="15">
        <v>10452</v>
      </c>
      <c r="L26" s="15">
        <v>0</v>
      </c>
      <c r="M26" s="15">
        <v>0</v>
      </c>
      <c r="N26" s="15">
        <f>P26+R26+T26</f>
        <v>1</v>
      </c>
      <c r="O26" s="15">
        <f>Q26+S26+U26</f>
        <v>2682</v>
      </c>
      <c r="P26" s="15">
        <v>1</v>
      </c>
      <c r="Q26" s="15">
        <v>2682</v>
      </c>
      <c r="R26" s="15">
        <v>0</v>
      </c>
      <c r="S26" s="15">
        <v>0</v>
      </c>
      <c r="T26" s="15">
        <v>0</v>
      </c>
      <c r="U26" s="15">
        <v>0</v>
      </c>
      <c r="V26" s="43">
        <v>5204</v>
      </c>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17.85" customHeight="1">
      <c r="A27" s="4" t="s">
        <v>23</v>
      </c>
      <c r="B27" s="15">
        <f>D27+N27</f>
        <v>15</v>
      </c>
      <c r="C27" s="15">
        <f>SUM(E27,O27)</f>
        <v>110499.27</v>
      </c>
      <c r="D27" s="15">
        <f>F27+H27+J27+L27</f>
        <v>14</v>
      </c>
      <c r="E27" s="15">
        <f>SUM(G27,I27,K27,M27)</f>
        <v>64442</v>
      </c>
      <c r="F27" s="15">
        <v>0</v>
      </c>
      <c r="G27" s="15">
        <v>0</v>
      </c>
      <c r="H27" s="15">
        <v>14</v>
      </c>
      <c r="I27" s="15">
        <v>64442</v>
      </c>
      <c r="J27" s="15">
        <v>0</v>
      </c>
      <c r="K27" s="15">
        <v>0</v>
      </c>
      <c r="L27" s="15">
        <v>0</v>
      </c>
      <c r="M27" s="15">
        <v>0</v>
      </c>
      <c r="N27" s="15">
        <f>P27+R27+T27</f>
        <v>1</v>
      </c>
      <c r="O27" s="15">
        <f>Q27+S27+U27</f>
        <v>46057.27</v>
      </c>
      <c r="P27" s="15">
        <v>1</v>
      </c>
      <c r="Q27" s="15">
        <v>46057.27</v>
      </c>
      <c r="R27" s="15">
        <v>0</v>
      </c>
      <c r="S27" s="15">
        <v>0</v>
      </c>
      <c r="T27" s="15">
        <v>0</v>
      </c>
      <c r="U27" s="15">
        <v>0</v>
      </c>
      <c r="V27" s="43">
        <v>1483</v>
      </c>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17.85" customHeight="1">
      <c r="A28" s="4" t="s">
        <v>24</v>
      </c>
      <c r="B28" s="15">
        <f>D28+N28</f>
        <v>10</v>
      </c>
      <c r="C28" s="15">
        <f>SUM(E28,O28)</f>
        <v>21969</v>
      </c>
      <c r="D28" s="15">
        <f>F28+H28+J28+L28</f>
        <v>6</v>
      </c>
      <c r="E28" s="15">
        <f>SUM(G28,I28,K28,M28)</f>
        <v>4908</v>
      </c>
      <c r="F28" s="15">
        <v>2</v>
      </c>
      <c r="G28" s="15">
        <v>843</v>
      </c>
      <c r="H28" s="15">
        <v>4</v>
      </c>
      <c r="I28" s="15">
        <v>4065</v>
      </c>
      <c r="J28" s="15">
        <v>0</v>
      </c>
      <c r="K28" s="15">
        <v>0</v>
      </c>
      <c r="L28" s="15">
        <v>0</v>
      </c>
      <c r="M28" s="15">
        <v>0</v>
      </c>
      <c r="N28" s="15">
        <f>P28+R28+T28</f>
        <v>4</v>
      </c>
      <c r="O28" s="15">
        <f>Q28+S28+U28</f>
        <v>17061</v>
      </c>
      <c r="P28" s="15">
        <v>4</v>
      </c>
      <c r="Q28" s="15">
        <v>17061</v>
      </c>
      <c r="R28" s="15">
        <v>0</v>
      </c>
      <c r="S28" s="15">
        <v>0</v>
      </c>
      <c r="T28" s="15">
        <v>0</v>
      </c>
      <c r="U28" s="15">
        <v>0</v>
      </c>
      <c r="V28" s="43">
        <v>1628</v>
      </c>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17.85" customHeight="1">
      <c r="A29" s="4" t="s">
        <v>25</v>
      </c>
      <c r="B29" s="15">
        <f>D29+N29</f>
        <v>19</v>
      </c>
      <c r="C29" s="15">
        <f>SUM(E29,O29)</f>
        <v>85542</v>
      </c>
      <c r="D29" s="15">
        <f>F29+H29+J29+L29</f>
        <v>18</v>
      </c>
      <c r="E29" s="15">
        <f>SUM(G29,I29,K29,M29)</f>
        <v>79586</v>
      </c>
      <c r="F29" s="15">
        <v>1</v>
      </c>
      <c r="G29" s="15">
        <v>3061</v>
      </c>
      <c r="H29" s="15">
        <v>13</v>
      </c>
      <c r="I29" s="15">
        <v>70817</v>
      </c>
      <c r="J29" s="15">
        <v>3</v>
      </c>
      <c r="K29" s="15">
        <v>4603</v>
      </c>
      <c r="L29" s="15">
        <v>1</v>
      </c>
      <c r="M29" s="15">
        <v>1105</v>
      </c>
      <c r="N29" s="15">
        <f>P29+R29+T29</f>
        <v>1</v>
      </c>
      <c r="O29" s="15">
        <f>Q29+S29+U29</f>
        <v>5956</v>
      </c>
      <c r="P29" s="15">
        <v>1</v>
      </c>
      <c r="Q29" s="15">
        <v>5956</v>
      </c>
      <c r="R29" s="15">
        <v>0</v>
      </c>
      <c r="S29" s="15">
        <v>0</v>
      </c>
      <c r="T29" s="15">
        <v>0</v>
      </c>
      <c r="U29" s="15">
        <v>0</v>
      </c>
      <c r="V29" s="43">
        <v>620</v>
      </c>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17.85" customHeight="1">
      <c r="A30" s="4" t="s">
        <v>26</v>
      </c>
      <c r="B30" s="15">
        <f>D30+N30</f>
        <v>19</v>
      </c>
      <c r="C30" s="15">
        <f>SUM(E30,O30)</f>
        <v>91206</v>
      </c>
      <c r="D30" s="15">
        <f>F30+H30+J30+L30</f>
        <v>17</v>
      </c>
      <c r="E30" s="15">
        <f>SUM(G30,I30,K30,M30)</f>
        <v>31589</v>
      </c>
      <c r="F30" s="15">
        <v>3</v>
      </c>
      <c r="G30" s="15">
        <v>5181</v>
      </c>
      <c r="H30" s="15">
        <v>14</v>
      </c>
      <c r="I30" s="15">
        <v>26408</v>
      </c>
      <c r="J30" s="15">
        <v>0</v>
      </c>
      <c r="K30" s="15">
        <v>0</v>
      </c>
      <c r="L30" s="15">
        <v>0</v>
      </c>
      <c r="M30" s="15">
        <v>0</v>
      </c>
      <c r="N30" s="15">
        <f>P30+R30+T30</f>
        <v>2</v>
      </c>
      <c r="O30" s="15">
        <f>Q30+S30+U30</f>
        <v>59617</v>
      </c>
      <c r="P30" s="15">
        <v>2</v>
      </c>
      <c r="Q30" s="15">
        <v>59617</v>
      </c>
      <c r="R30" s="15">
        <v>0</v>
      </c>
      <c r="S30" s="15">
        <v>0</v>
      </c>
      <c r="T30" s="15">
        <v>0</v>
      </c>
      <c r="U30" s="15">
        <v>0</v>
      </c>
      <c r="V30" s="43">
        <v>1173</v>
      </c>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17.85" customHeight="1">
      <c r="A31" s="4" t="s">
        <v>27</v>
      </c>
      <c r="B31" s="15">
        <f>D31+N31</f>
        <v>84</v>
      </c>
      <c r="C31" s="15">
        <f>SUM(E31,O31)</f>
        <v>333101</v>
      </c>
      <c r="D31" s="15">
        <f>F31+H31+J31+L31</f>
        <v>82</v>
      </c>
      <c r="E31" s="15">
        <f>SUM(G31,I31,K31,M31)</f>
        <v>313408</v>
      </c>
      <c r="F31" s="15">
        <v>30</v>
      </c>
      <c r="G31" s="15">
        <v>184754</v>
      </c>
      <c r="H31" s="15">
        <v>36</v>
      </c>
      <c r="I31" s="15">
        <v>72510</v>
      </c>
      <c r="J31" s="15">
        <v>9</v>
      </c>
      <c r="K31" s="15">
        <v>19118</v>
      </c>
      <c r="L31" s="15">
        <v>7</v>
      </c>
      <c r="M31" s="15">
        <v>37026</v>
      </c>
      <c r="N31" s="15">
        <f>P31+R31+T31</f>
        <v>2</v>
      </c>
      <c r="O31" s="15">
        <f>Q31+S31+U31</f>
        <v>19693</v>
      </c>
      <c r="P31" s="15">
        <v>2</v>
      </c>
      <c r="Q31" s="15">
        <v>19693</v>
      </c>
      <c r="R31" s="15">
        <v>0</v>
      </c>
      <c r="S31" s="15">
        <v>0</v>
      </c>
      <c r="T31" s="15">
        <v>0</v>
      </c>
      <c r="U31" s="15">
        <v>0</v>
      </c>
      <c r="V31" s="43">
        <v>3711</v>
      </c>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17.85" customHeight="1">
      <c r="A32" s="4" t="s">
        <v>28</v>
      </c>
      <c r="B32" s="15">
        <f>D32+N32</f>
        <v>19</v>
      </c>
      <c r="C32" s="15">
        <f>SUM(E32,O32)</f>
        <v>87640</v>
      </c>
      <c r="D32" s="15">
        <f>F32+H32+J32+L32</f>
        <v>18</v>
      </c>
      <c r="E32" s="15">
        <f>SUM(G32,I32,K32,M32)</f>
        <v>50728</v>
      </c>
      <c r="F32" s="15">
        <v>5</v>
      </c>
      <c r="G32" s="15">
        <v>15404</v>
      </c>
      <c r="H32" s="15">
        <v>8</v>
      </c>
      <c r="I32" s="15">
        <v>24679</v>
      </c>
      <c r="J32" s="15">
        <v>4</v>
      </c>
      <c r="K32" s="15">
        <v>9072</v>
      </c>
      <c r="L32" s="15">
        <v>1</v>
      </c>
      <c r="M32" s="15">
        <v>1573</v>
      </c>
      <c r="N32" s="15">
        <f>P32+R32+T32</f>
        <v>1</v>
      </c>
      <c r="O32" s="15">
        <f>Q32+S32+U32</f>
        <v>36912</v>
      </c>
      <c r="P32" s="15">
        <v>1</v>
      </c>
      <c r="Q32" s="15">
        <v>36912</v>
      </c>
      <c r="R32" s="15">
        <v>0</v>
      </c>
      <c r="S32" s="15">
        <v>0</v>
      </c>
      <c r="T32" s="15">
        <v>0</v>
      </c>
      <c r="U32" s="15">
        <v>0</v>
      </c>
      <c r="V32" s="43">
        <v>511</v>
      </c>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17.85" customHeight="1">
      <c r="A33" s="4" t="s">
        <v>29</v>
      </c>
      <c r="B33" s="15">
        <f>D33+N33</f>
        <v>33</v>
      </c>
      <c r="C33" s="15">
        <f>SUM(E33,O33)</f>
        <v>134658</v>
      </c>
      <c r="D33" s="15">
        <f>F33+H33+J33+L33</f>
        <v>32</v>
      </c>
      <c r="E33" s="15">
        <f>SUM(G33,I33,K33,M33)</f>
        <v>134388</v>
      </c>
      <c r="F33" s="15">
        <v>5</v>
      </c>
      <c r="G33" s="15">
        <v>40624</v>
      </c>
      <c r="H33" s="15">
        <v>26</v>
      </c>
      <c r="I33" s="15">
        <v>89164</v>
      </c>
      <c r="J33" s="15">
        <v>1</v>
      </c>
      <c r="K33" s="15">
        <v>4600</v>
      </c>
      <c r="L33" s="15">
        <v>0</v>
      </c>
      <c r="M33" s="15">
        <v>0</v>
      </c>
      <c r="N33" s="15">
        <f>P33+R33+T33</f>
        <v>1</v>
      </c>
      <c r="O33" s="15">
        <f>Q33+S33+U33</f>
        <v>270</v>
      </c>
      <c r="P33" s="15">
        <v>1</v>
      </c>
      <c r="Q33" s="15">
        <v>270</v>
      </c>
      <c r="R33" s="15">
        <v>0</v>
      </c>
      <c r="S33" s="15">
        <v>0</v>
      </c>
      <c r="T33" s="15">
        <v>0</v>
      </c>
      <c r="U33" s="15">
        <v>0</v>
      </c>
      <c r="V33" s="43">
        <v>10668</v>
      </c>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17.85" customHeight="1">
      <c r="A34" s="4" t="s">
        <v>30</v>
      </c>
      <c r="B34" s="15">
        <f>D34+N34</f>
        <v>9</v>
      </c>
      <c r="C34" s="15">
        <f>SUM(E34,O34)</f>
        <v>65308</v>
      </c>
      <c r="D34" s="15">
        <f>F34+H34+J34+L34</f>
        <v>7</v>
      </c>
      <c r="E34" s="15">
        <f>SUM(G34,I34,K34,M34)</f>
        <v>31386</v>
      </c>
      <c r="F34" s="15">
        <v>2</v>
      </c>
      <c r="G34" s="15">
        <v>17390</v>
      </c>
      <c r="H34" s="15">
        <v>5</v>
      </c>
      <c r="I34" s="15">
        <v>13996</v>
      </c>
      <c r="J34" s="15">
        <v>0</v>
      </c>
      <c r="K34" s="15">
        <v>0</v>
      </c>
      <c r="L34" s="15">
        <v>0</v>
      </c>
      <c r="M34" s="15">
        <v>0</v>
      </c>
      <c r="N34" s="15">
        <f>P34+R34+T34</f>
        <v>2</v>
      </c>
      <c r="O34" s="15">
        <f>Q34+S34+U34</f>
        <v>33922</v>
      </c>
      <c r="P34" s="15">
        <v>2</v>
      </c>
      <c r="Q34" s="15">
        <v>33922</v>
      </c>
      <c r="R34" s="15">
        <v>0</v>
      </c>
      <c r="S34" s="15">
        <v>0</v>
      </c>
      <c r="T34" s="15">
        <v>0</v>
      </c>
      <c r="U34" s="15">
        <v>0</v>
      </c>
      <c r="V34" s="43">
        <v>2606</v>
      </c>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17.85" customHeight="1">
      <c r="A35" s="4" t="s">
        <v>31</v>
      </c>
      <c r="B35" s="15">
        <f>D35+N35</f>
        <v>72</v>
      </c>
      <c r="C35" s="15">
        <f>SUM(E35,O35)</f>
        <v>491104</v>
      </c>
      <c r="D35" s="15">
        <f>F35+H35+J35+L35</f>
        <v>64</v>
      </c>
      <c r="E35" s="15">
        <f>SUM(G35,I35,K35,M35)</f>
        <v>309425</v>
      </c>
      <c r="F35" s="15">
        <v>26</v>
      </c>
      <c r="G35" s="15">
        <v>201543</v>
      </c>
      <c r="H35" s="15">
        <v>22</v>
      </c>
      <c r="I35" s="15">
        <v>64229</v>
      </c>
      <c r="J35" s="15">
        <v>15</v>
      </c>
      <c r="K35" s="15">
        <v>41409</v>
      </c>
      <c r="L35" s="15">
        <v>1</v>
      </c>
      <c r="M35" s="15">
        <v>2244</v>
      </c>
      <c r="N35" s="15">
        <f>P35+R35+T35</f>
        <v>8</v>
      </c>
      <c r="O35" s="15">
        <f>Q35+S35+U35</f>
        <v>181679</v>
      </c>
      <c r="P35" s="15">
        <v>8</v>
      </c>
      <c r="Q35" s="15">
        <v>181679</v>
      </c>
      <c r="R35" s="15">
        <v>0</v>
      </c>
      <c r="S35" s="15">
        <v>0</v>
      </c>
      <c r="T35" s="15">
        <v>0</v>
      </c>
      <c r="U35" s="15">
        <v>0</v>
      </c>
      <c r="V35" s="43">
        <v>4409</v>
      </c>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17.85" customHeight="1">
      <c r="A36" s="4" t="s">
        <v>32</v>
      </c>
      <c r="B36" s="15">
        <f>D36+N36</f>
        <v>55</v>
      </c>
      <c r="C36" s="15">
        <f>SUM(E36,O36)</f>
        <v>472936</v>
      </c>
      <c r="D36" s="15">
        <f>F36+H36+J36+L36</f>
        <v>48</v>
      </c>
      <c r="E36" s="15">
        <f>SUM(G36,I36,K36,M36)</f>
        <v>426373</v>
      </c>
      <c r="F36" s="15">
        <v>29</v>
      </c>
      <c r="G36" s="15">
        <v>308667</v>
      </c>
      <c r="H36" s="15">
        <v>11</v>
      </c>
      <c r="I36" s="15">
        <v>82063</v>
      </c>
      <c r="J36" s="15">
        <v>6</v>
      </c>
      <c r="K36" s="15">
        <v>19070</v>
      </c>
      <c r="L36" s="15">
        <v>2</v>
      </c>
      <c r="M36" s="15">
        <v>16573</v>
      </c>
      <c r="N36" s="15">
        <f>P36+R36+T36</f>
        <v>7</v>
      </c>
      <c r="O36" s="15">
        <f>Q36+S36+U36</f>
        <v>46563</v>
      </c>
      <c r="P36" s="15">
        <v>7</v>
      </c>
      <c r="Q36" s="15">
        <v>46563</v>
      </c>
      <c r="R36" s="15">
        <v>0</v>
      </c>
      <c r="S36" s="15">
        <v>0</v>
      </c>
      <c r="T36" s="15">
        <v>0</v>
      </c>
      <c r="U36" s="15">
        <v>0</v>
      </c>
      <c r="V36" s="43">
        <v>2278</v>
      </c>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17.85" customHeight="1">
      <c r="A37" s="4" t="s">
        <v>33</v>
      </c>
      <c r="B37" s="15">
        <f>D37+N37</f>
        <v>2</v>
      </c>
      <c r="C37" s="15">
        <f>SUM(E37,O37)</f>
        <v>8357</v>
      </c>
      <c r="D37" s="15">
        <f>F37+H37+J37+L37</f>
        <v>0</v>
      </c>
      <c r="E37" s="15">
        <f>SUM(G37,I37,K37,M37)</f>
        <v>0</v>
      </c>
      <c r="F37" s="15">
        <v>0</v>
      </c>
      <c r="G37" s="15">
        <v>0</v>
      </c>
      <c r="H37" s="15">
        <v>0</v>
      </c>
      <c r="I37" s="15">
        <v>0</v>
      </c>
      <c r="J37" s="15">
        <v>0</v>
      </c>
      <c r="K37" s="15">
        <v>0</v>
      </c>
      <c r="L37" s="15">
        <v>0</v>
      </c>
      <c r="M37" s="15">
        <v>0</v>
      </c>
      <c r="N37" s="15">
        <f>P37+R37+T37</f>
        <v>2</v>
      </c>
      <c r="O37" s="15">
        <f>Q37+S37+U37</f>
        <v>8357</v>
      </c>
      <c r="P37" s="15">
        <v>2</v>
      </c>
      <c r="Q37" s="15">
        <v>8357</v>
      </c>
      <c r="R37" s="15">
        <v>0</v>
      </c>
      <c r="S37" s="15">
        <v>0</v>
      </c>
      <c r="T37" s="15">
        <v>0</v>
      </c>
      <c r="U37" s="15">
        <v>0</v>
      </c>
      <c r="V37" s="43">
        <v>26</v>
      </c>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19.55" customHeight="1">
      <c r="A38" s="7"/>
      <c r="B38" s="16"/>
      <c r="C38" s="16"/>
      <c r="D38" s="16"/>
      <c r="E38" s="16"/>
      <c r="F38" s="16"/>
      <c r="G38" s="16"/>
      <c r="H38" s="16"/>
      <c r="I38" s="16"/>
      <c r="J38" s="16"/>
      <c r="K38" s="16"/>
      <c r="L38" s="16"/>
      <c r="M38" s="16"/>
      <c r="N38" s="16"/>
      <c r="O38" s="16"/>
      <c r="P38" s="16"/>
      <c r="Q38" s="16"/>
      <c r="R38" s="16"/>
      <c r="S38" s="35" t="s">
        <v>54</v>
      </c>
      <c r="T38" s="35"/>
      <c r="U38" s="35"/>
      <c r="V38" s="35"/>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ht="19.55" customHeight="1">
      <c r="A39" s="8" t="s">
        <v>34</v>
      </c>
      <c r="B39" s="17"/>
      <c r="C39" s="17"/>
      <c r="D39" s="17"/>
      <c r="E39" s="23" t="s">
        <v>43</v>
      </c>
      <c r="F39" s="17"/>
      <c r="G39" s="17"/>
      <c r="H39" s="17"/>
      <c r="I39" s="17"/>
      <c r="J39" s="25" t="s">
        <v>47</v>
      </c>
      <c r="K39" s="17"/>
      <c r="L39" s="17"/>
      <c r="M39" s="17"/>
      <c r="N39" s="17"/>
      <c r="O39" s="30"/>
      <c r="P39" s="23" t="s">
        <v>51</v>
      </c>
      <c r="Q39" s="27"/>
      <c r="R39" s="17"/>
      <c r="S39" s="17"/>
      <c r="T39" s="17"/>
      <c r="U39" s="36"/>
      <c r="V39" s="18"/>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ht="19.55" customHeight="1">
      <c r="A40" s="9"/>
      <c r="B40" s="17"/>
      <c r="C40" s="17"/>
      <c r="D40" s="17"/>
      <c r="E40" s="17"/>
      <c r="F40" s="17"/>
      <c r="G40" s="17"/>
      <c r="H40" s="17"/>
      <c r="I40" s="17"/>
      <c r="J40" s="25" t="s">
        <v>48</v>
      </c>
      <c r="K40" s="17"/>
      <c r="L40" s="17"/>
      <c r="M40" s="17"/>
      <c r="N40" s="17"/>
      <c r="O40" s="17"/>
      <c r="P40" s="17"/>
      <c r="Q40" s="17"/>
      <c r="R40" s="17"/>
      <c r="S40" s="17"/>
      <c r="T40" s="17"/>
      <c r="U40" s="17"/>
      <c r="V40" s="18"/>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ht="19.55" customHeight="1">
      <c r="A41" s="9" t="s">
        <v>35</v>
      </c>
      <c r="B41" s="18"/>
      <c r="C41" s="18"/>
      <c r="D41" s="18"/>
      <c r="E41" s="18"/>
      <c r="F41" s="18"/>
      <c r="G41" s="18"/>
      <c r="H41" s="18"/>
      <c r="I41" s="18"/>
      <c r="J41" s="18"/>
      <c r="K41" s="18"/>
      <c r="L41" s="18"/>
      <c r="M41" s="18"/>
      <c r="N41" s="18"/>
      <c r="O41" s="18"/>
      <c r="P41" s="18"/>
      <c r="Q41" s="18"/>
      <c r="R41" s="18"/>
      <c r="S41" s="18"/>
      <c r="T41" s="18"/>
      <c r="U41" s="18"/>
      <c r="V41" s="18"/>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ht="19.55" customHeight="1">
      <c r="A42" s="8" t="s">
        <v>36</v>
      </c>
      <c r="B42" s="18"/>
      <c r="C42" s="18"/>
      <c r="D42" s="18"/>
      <c r="E42" s="18"/>
      <c r="F42" s="18"/>
      <c r="G42" s="18"/>
      <c r="H42" s="18"/>
      <c r="I42" s="18"/>
      <c r="J42" s="18"/>
      <c r="K42" s="18"/>
      <c r="L42" s="18"/>
      <c r="M42" s="18"/>
      <c r="N42" s="18"/>
      <c r="O42" s="18"/>
      <c r="P42" s="18"/>
      <c r="Q42" s="18"/>
      <c r="R42" s="18"/>
      <c r="S42" s="18"/>
      <c r="T42" s="18"/>
      <c r="U42" s="18"/>
      <c r="V42" s="18"/>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ht="19.55" customHeight="1">
      <c r="A43" s="8"/>
      <c r="B43" s="18"/>
      <c r="C43" s="18"/>
      <c r="D43" s="18"/>
      <c r="E43" s="18"/>
      <c r="F43" s="18"/>
      <c r="G43" s="18"/>
      <c r="H43" s="18"/>
      <c r="I43" s="18"/>
      <c r="J43" s="18"/>
      <c r="K43" s="18"/>
      <c r="L43" s="18"/>
      <c r="M43" s="18"/>
      <c r="N43" s="18"/>
      <c r="O43" s="18"/>
      <c r="P43" s="18"/>
      <c r="Q43" s="18"/>
      <c r="R43" s="18"/>
      <c r="S43" s="18"/>
      <c r="T43" s="18"/>
      <c r="U43" s="18"/>
      <c r="V43" s="18"/>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ht="19.55" customHeight="1">
      <c r="A44" s="8"/>
      <c r="B44" s="10"/>
      <c r="C44" s="10"/>
      <c r="D44" s="10"/>
      <c r="E44" s="10"/>
      <c r="F44" s="10"/>
      <c r="G44" s="8"/>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1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spans="1:50" ht="1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row>
    <row r="47" spans="1:50" ht="1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row>
    <row r="48" spans="1:50" ht="1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row>
    <row r="49" spans="1:50" ht="1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row>
    <row r="50" spans="1:50" ht="1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row>
    <row r="51" spans="1:50" ht="1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row>
    <row r="52" spans="1:50" ht="1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row>
    <row r="53" spans="1:50" ht="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spans="1:50" ht="1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row>
    <row r="55" spans="1:50" ht="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row>
    <row r="56" spans="1:50" ht="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row>
    <row r="57" spans="1:50" ht="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row>
    <row r="58" spans="1:50" ht="1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row>
    <row r="59" spans="1:50" ht="1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row>
    <row r="60" spans="1:50" ht="1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row>
    <row r="61" spans="1:50" ht="1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row>
    <row r="62" spans="1:50" ht="1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row>
    <row r="63" spans="1:50" ht="1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row>
    <row r="64" spans="1:50" ht="1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row>
    <row r="65" spans="1:50" ht="1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row>
    <row r="66" spans="1:50" ht="1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row>
    <row r="67" spans="1:50" ht="1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row>
    <row r="68" spans="1:50" ht="1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row>
    <row r="69" spans="1:50" ht="1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row>
    <row r="70" spans="1:50" ht="1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row>
    <row r="71" spans="1:50" ht="1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row>
    <row r="72" spans="1:50" ht="1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row>
    <row r="73" spans="1:50" ht="1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row>
    <row r="74" spans="1:50" ht="1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row>
    <row r="75" spans="1:50" ht="1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row>
    <row r="76" spans="1:50" ht="1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row>
    <row r="77" spans="1:50" ht="1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row>
    <row r="78" spans="1:50" ht="1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row>
    <row r="79" spans="1:50" ht="1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row>
    <row r="80" spans="1:50" ht="1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row>
    <row r="81" spans="1:50" ht="1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row>
    <row r="82" spans="1:50" ht="1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row>
    <row r="83" spans="1:50" ht="1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row>
    <row r="84" spans="1:50" ht="1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row>
    <row r="85" spans="1:50" ht="1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row>
    <row r="86" spans="1:50" ht="1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row>
    <row r="87" spans="1:50" ht="1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row>
    <row r="88" spans="1:50" ht="1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row>
    <row r="89" spans="1:50" ht="1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row>
    <row r="90" spans="1:50" ht="1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row>
    <row r="91" spans="1:50" ht="1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row r="92" spans="1:50" ht="1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row>
    <row r="93" spans="1:50" ht="1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row>
    <row r="94" spans="1:50" ht="1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row>
    <row r="95" spans="1:50" ht="1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spans="1:50" ht="1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row>
    <row r="97" spans="1:50" ht="1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spans="1:50" ht="1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row>
    <row r="99" spans="1:50" ht="1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row>
    <row r="100" spans="1:50" ht="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row>
    <row r="101" spans="1:50" ht="1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row>
    <row r="102" spans="1:50" ht="1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1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row>
    <row r="104" spans="1:50" ht="1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row>
    <row r="105" spans="1:50" ht="1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row>
    <row r="106" spans="1:50" ht="1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row>
    <row r="107" spans="1:50" ht="1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row>
    <row r="108" spans="1:50" ht="1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row>
    <row r="109" spans="1:50" ht="1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row>
    <row r="110" spans="1:50" ht="1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row>
    <row r="111" spans="1:50" ht="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row>
    <row r="112" spans="1:50" ht="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row>
    <row r="113" spans="1:50" ht="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row>
    <row r="114" spans="1:50" ht="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row>
    <row r="115" spans="1:50" ht="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row>
    <row r="116" spans="1:50" ht="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row>
    <row r="117" spans="1:50" ht="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row>
    <row r="118" spans="1:50" ht="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row>
    <row r="119" spans="1:50" ht="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row>
    <row r="120" spans="1:50" ht="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row>
    <row r="121" spans="1:50" ht="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row>
    <row r="122" spans="1:50" ht="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row>
    <row r="123" spans="1:50" ht="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row>
    <row r="124" spans="1:50" ht="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row>
    <row r="125" spans="1:50" ht="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row>
    <row r="126" spans="1:50" ht="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row>
    <row r="127" spans="1:50" ht="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row>
    <row r="128" spans="1:50" ht="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row>
    <row r="129" spans="1:50" ht="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row>
    <row r="130" spans="1:50" ht="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row>
    <row r="131" spans="1:50" ht="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row>
    <row r="132" spans="1:50" ht="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row>
    <row r="133" spans="1:50" ht="1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row>
    <row r="134" spans="1:50" ht="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row>
    <row r="135" spans="1:50" ht="1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row>
    <row r="136" spans="1:50" ht="1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row>
    <row r="137" spans="1:50" ht="1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row>
    <row r="138" spans="1:50" ht="1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row>
    <row r="139" spans="1:50" ht="1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row>
    <row r="140" spans="1:50" ht="1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row>
    <row r="141" spans="1:50" ht="1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row>
    <row r="142" spans="1:50" ht="1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row>
    <row r="143" spans="1:50" ht="1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row>
    <row r="144" spans="1:50" ht="1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row>
    <row r="145" spans="1:50" ht="1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row>
    <row r="146" spans="1:50" ht="1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row>
    <row r="147" spans="1:50" ht="1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row>
    <row r="148" spans="1:50" ht="1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row>
    <row r="149" spans="1:50" ht="1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spans="1:50" ht="1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row>
    <row r="151" spans="1:50" ht="1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row>
    <row r="152" spans="1:50" ht="1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row>
    <row r="153" spans="1:50" ht="1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row>
    <row r="154" spans="1:50" ht="1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spans="1:50" ht="1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row>
    <row r="156" spans="1:50" ht="1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row>
    <row r="157" spans="1:50" ht="1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row>
    <row r="158" spans="1:50" ht="1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row>
    <row r="159" spans="1:50" ht="1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row>
    <row r="160" spans="1:50" ht="1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row>
    <row r="161" spans="1:50" ht="1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row>
    <row r="162" spans="1:50" ht="1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row>
    <row r="163" spans="1:50" ht="1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row>
    <row r="164" spans="1:50" ht="1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row>
    <row r="165" spans="1:50" ht="1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row>
    <row r="166" spans="1:50" ht="1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row>
    <row r="167" spans="1:50" ht="1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row>
    <row r="168" spans="1:50" ht="1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row>
    <row r="169" spans="1:50" ht="1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row>
    <row r="170" spans="1:50" ht="1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row>
    <row r="171" spans="1:50" ht="1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row>
    <row r="172" spans="1:50" ht="1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row>
    <row r="173" spans="1:50" ht="1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row>
    <row r="174" spans="1:50" ht="1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row>
    <row r="175" spans="1:50" ht="1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row>
    <row r="176" spans="1:50" ht="1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row>
    <row r="177" spans="1:50" ht="1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row>
    <row r="178" spans="1:50" ht="1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row>
    <row r="179" spans="1:50" ht="1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row>
    <row r="180" spans="1:50" ht="1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row>
    <row r="181" spans="1:50" ht="1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row>
    <row r="182" spans="1:50" ht="1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row>
    <row r="183" spans="1:50" ht="1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row>
    <row r="184" spans="1:50" ht="1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row>
    <row r="185" spans="1:50" ht="1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row>
    <row r="186" spans="1:50" ht="1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row>
    <row r="187" spans="1:50" ht="1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row>
    <row r="188" spans="1:50" ht="1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row>
    <row r="189" spans="1:50" ht="1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row>
    <row r="190" spans="1:50" ht="1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row>
    <row r="191" spans="1:50" ht="1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row>
    <row r="192" spans="1:50" ht="1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row>
    <row r="193" spans="1:50" ht="1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row>
    <row r="194" spans="1:50" ht="1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row>
    <row r="195" spans="1:50" ht="1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row>
    <row r="196" spans="1:50" ht="1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row>
    <row r="197" spans="1:50" ht="1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row>
    <row r="198" spans="1:50" ht="1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row>
    <row r="199" spans="1:50" ht="1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row>
    <row r="200" spans="1:50" ht="1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row>
  </sheetData>
  <mergeCells count="23">
    <mergeCell ref="V9:V16"/>
    <mergeCell ref="A3:V3"/>
    <mergeCell ref="A5:A7"/>
    <mergeCell ref="B5:C6"/>
    <mergeCell ref="D5:M5"/>
    <mergeCell ref="N5:U5"/>
    <mergeCell ref="H6:I6"/>
    <mergeCell ref="J6:K6"/>
    <mergeCell ref="D6:E6"/>
    <mergeCell ref="F6:G6"/>
    <mergeCell ref="P39:Q39"/>
    <mergeCell ref="N6:O6"/>
    <mergeCell ref="P6:Q6"/>
    <mergeCell ref="R6:S6"/>
    <mergeCell ref="L6:M6"/>
    <mergeCell ref="T6:U6"/>
    <mergeCell ref="S38:V38"/>
    <mergeCell ref="T1:V1"/>
    <mergeCell ref="T2:V2"/>
    <mergeCell ref="V5:V7"/>
    <mergeCell ref="D4:R4"/>
    <mergeCell ref="R1:S1"/>
    <mergeCell ref="R2:S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