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表" sheetId="1" r:id="rId1"/>
  </sheets>
  <definedNames/>
  <calcPr fullCalcOnLoad="1"/>
</workbook>
</file>

<file path=xl/sharedStrings.xml><?xml version="1.0" encoding="utf-8"?>
<sst xmlns="http://schemas.openxmlformats.org/spreadsheetml/2006/main" count="64" uniqueCount="43">
  <si>
    <t>公開類</t>
  </si>
  <si>
    <t>半年報</t>
  </si>
  <si>
    <t xml:space="preserve">臺中市道路拓寬工程 </t>
  </si>
  <si>
    <t>中華民國  112  年 7  月至  12 月</t>
  </si>
  <si>
    <t>工程名稱</t>
  </si>
  <si>
    <t xml:space="preserve"> 總計</t>
  </si>
  <si>
    <t>臺中市潭子聚興產業園區計畫南側道路(潭興路一段258巷)拓寬工程</t>
  </si>
  <si>
    <t>霧峰區六股路拓寬工程(中正路至六股一號橋)
(非都計內)</t>
  </si>
  <si>
    <t>大肚區榮華街22巷(榮華街22巷29弄至華山路)拓寬工程</t>
  </si>
  <si>
    <t>填表</t>
  </si>
  <si>
    <t>資料來源：由本局土木工程管理科依據本局土木工程管理科及新工處土木工程科之道路拓寬工程統計資料冊彙編。</t>
  </si>
  <si>
    <t>填表說明︰本表編製1份，並依統計法規定永久保存，資料透過網際網路上傳至「臺中市公務統計行政管理系統」。</t>
  </si>
  <si>
    <t>半年終了次次月15日前編報</t>
  </si>
  <si>
    <t>實施概要
(施作路段起訖點
或施工內容)</t>
  </si>
  <si>
    <t>道路拓寬</t>
  </si>
  <si>
    <t>審核</t>
  </si>
  <si>
    <t>預算
年度</t>
  </si>
  <si>
    <t>工程費</t>
  </si>
  <si>
    <t>(千元)</t>
  </si>
  <si>
    <t>預定目標</t>
  </si>
  <si>
    <t>長度</t>
  </si>
  <si>
    <t>(公尺)</t>
  </si>
  <si>
    <t>業務主管人員</t>
  </si>
  <si>
    <t>主辦統計人員</t>
  </si>
  <si>
    <t>寬度</t>
  </si>
  <si>
    <t>-</t>
  </si>
  <si>
    <t>總面積</t>
  </si>
  <si>
    <t>(平方公尺)</t>
  </si>
  <si>
    <t>實際完成</t>
  </si>
  <si>
    <t>機關首長</t>
  </si>
  <si>
    <t>人行道</t>
  </si>
  <si>
    <t>自行車道</t>
  </si>
  <si>
    <t>編製機關</t>
  </si>
  <si>
    <t>表　　號</t>
  </si>
  <si>
    <t>工期</t>
  </si>
  <si>
    <t>開工
年月</t>
  </si>
  <si>
    <t>臺中市政府建設局</t>
  </si>
  <si>
    <t>20535-01-06-2</t>
  </si>
  <si>
    <t>預定
完工
年月</t>
  </si>
  <si>
    <t>實際
完工
年月</t>
  </si>
  <si>
    <t>單位：千元、公尺、平方公尺</t>
  </si>
  <si>
    <t>驗收合格年月</t>
  </si>
  <si>
    <t>中華民國  113   年  1  月   11  日編製</t>
  </si>
</sst>
</file>

<file path=xl/styles.xml><?xml version="1.0" encoding="utf-8"?>
<styleSheet xmlns="http://schemas.openxmlformats.org/spreadsheetml/2006/main">
  <numFmts count="3">
    <numFmt numFmtId="197" formatCode="_(* #,##0_);_(* \(#,##0\);_(* &quot;-&quot;_);_(@_)"/>
    <numFmt numFmtId="198" formatCode="_(* #,##0.00_);_(* \(#,##0.00\);_(* &quot;-&quot;_);_(@_)"/>
    <numFmt numFmtId="199" formatCode="_(* #,##0.000_);_(* \(#,##0.000\);_(* &quot;-&quot;_);_(@_)"/>
  </numFmts>
  <fonts count="13">
    <font>
      <sz val="11"/>
      <color theme="1"/>
      <name val="Calibri"/>
      <family val="2"/>
      <scheme val="minor"/>
    </font>
    <font>
      <sz val="10"/>
      <name val="Arial"/>
      <family val="2"/>
    </font>
    <font>
      <sz val="10"/>
      <color rgb="FF000000"/>
      <name val="標楷體"/>
      <family val="2"/>
    </font>
    <font>
      <sz val="16"/>
      <color rgb="FF000000"/>
      <name val="標楷體"/>
      <family val="2"/>
    </font>
    <font>
      <sz val="12"/>
      <color rgb="FF000000"/>
      <name val="Arial Narrow"/>
      <family val="2"/>
    </font>
    <font>
      <b/>
      <sz val="10"/>
      <color rgb="FF000000"/>
      <name val="Arial Narrow"/>
      <family val="2"/>
    </font>
    <font>
      <sz val="10"/>
      <color rgb="FF000000"/>
      <name val="微軟正黑體"/>
      <family val="2"/>
    </font>
    <font>
      <sz val="10"/>
      <color rgb="FF000000"/>
      <name val="Arial Narrow"/>
      <family val="2"/>
    </font>
    <font>
      <sz val="12"/>
      <color rgb="FF000000"/>
      <name val="標楷體"/>
      <family val="2"/>
    </font>
    <font>
      <sz val="9"/>
      <color rgb="FF000000"/>
      <name val="Arial Narrow"/>
      <family val="2"/>
    </font>
    <font>
      <sz val="9"/>
      <color rgb="FF000000"/>
      <name val="標楷體"/>
      <family val="2"/>
    </font>
    <font>
      <sz val="12"/>
      <color rgb="FF000000"/>
      <name val="Times New Roman"/>
      <family val="2"/>
    </font>
    <font>
      <sz val="12"/>
      <color rgb="FF000000"/>
      <name val="新細明體"/>
      <family val="2"/>
    </font>
  </fonts>
  <fills count="2">
    <fill>
      <patternFill/>
    </fill>
    <fill>
      <patternFill patternType="gray125"/>
    </fill>
  </fills>
  <borders count="12">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9">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4" fillId="0" borderId="4" xfId="0" applyFont="1" applyBorder="1" applyAlignment="1">
      <alignment horizontal="center" vertical="center"/>
    </xf>
    <xf numFmtId="0" fontId="5" fillId="0" borderId="4" xfId="0" applyFont="1" applyBorder="1" applyAlignment="1">
      <alignment horizontal="center" vertical="center"/>
    </xf>
    <xf numFmtId="0" fontId="6" fillId="0" borderId="4" xfId="0" applyFont="1" applyBorder="1" applyAlignment="1">
      <alignment horizontal="left" vertical="center" wrapText="1"/>
    </xf>
    <xf numFmtId="0" fontId="7" fillId="0" borderId="4" xfId="0" applyFont="1" applyBorder="1" applyAlignment="1">
      <alignment horizontal="left" vertical="center" wrapText="1"/>
    </xf>
    <xf numFmtId="0" fontId="8" fillId="0" borderId="2" xfId="0" applyFont="1" applyBorder="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4" fillId="0" borderId="0" xfId="0" applyFont="1" applyAlignment="1">
      <alignment vertical="center"/>
    </xf>
    <xf numFmtId="0" fontId="8" fillId="0" borderId="0" xfId="0" applyFont="1" applyAlignment="1">
      <alignment vertical="center"/>
    </xf>
    <xf numFmtId="0" fontId="4" fillId="0" borderId="5" xfId="0" applyFont="1" applyBorder="1" applyAlignment="1">
      <alignment vertical="center"/>
    </xf>
    <xf numFmtId="0" fontId="8" fillId="0" borderId="6" xfId="0" applyFont="1" applyBorder="1" applyAlignment="1">
      <alignment horizontal="left" vertical="center"/>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2" fillId="0" borderId="0" xfId="0" applyFont="1" applyAlignment="1">
      <alignment horizontal="center" vertical="center"/>
    </xf>
    <xf numFmtId="0" fontId="7" fillId="0" borderId="0" xfId="0" applyFont="1" applyAlignment="1">
      <alignment horizontal="left" vertical="center"/>
    </xf>
    <xf numFmtId="0" fontId="7" fillId="0" borderId="3" xfId="0" applyFont="1" applyBorder="1" applyAlignment="1">
      <alignment horizontal="center" vertical="center"/>
    </xf>
    <xf numFmtId="0" fontId="7" fillId="0" borderId="1" xfId="0" applyFont="1" applyBorder="1" applyAlignment="1">
      <alignment horizontal="center" vertical="center"/>
    </xf>
    <xf numFmtId="0" fontId="7" fillId="0" borderId="3" xfId="0" applyFont="1" applyBorder="1" applyAlignment="1">
      <alignment vertical="center"/>
    </xf>
    <xf numFmtId="0" fontId="4" fillId="0" borderId="1" xfId="0" applyFont="1" applyBorder="1" applyAlignment="1">
      <alignment horizontal="center" vertical="center"/>
    </xf>
    <xf numFmtId="0" fontId="2" fillId="0" borderId="7" xfId="0" applyFont="1" applyBorder="1" applyAlignment="1">
      <alignment horizontal="center" vertical="center"/>
    </xf>
    <xf numFmtId="197" fontId="5" fillId="0" borderId="1" xfId="0" applyNumberFormat="1" applyFont="1" applyBorder="1" applyAlignment="1">
      <alignment vertical="center"/>
    </xf>
    <xf numFmtId="197" fontId="7" fillId="0" borderId="1" xfId="0" applyNumberFormat="1" applyFont="1" applyBorder="1" applyAlignment="1">
      <alignment vertical="center"/>
    </xf>
    <xf numFmtId="0" fontId="2" fillId="0" borderId="8" xfId="0" applyFont="1" applyBorder="1" applyAlignment="1">
      <alignment horizontal="center" vertical="center"/>
    </xf>
    <xf numFmtId="198" fontId="5" fillId="0" borderId="1" xfId="0" applyNumberFormat="1" applyFont="1" applyBorder="1" applyAlignment="1">
      <alignment vertical="center"/>
    </xf>
    <xf numFmtId="198" fontId="7" fillId="0" borderId="1" xfId="0" applyNumberFormat="1" applyFont="1" applyBorder="1" applyAlignment="1">
      <alignment vertical="center"/>
    </xf>
    <xf numFmtId="0" fontId="9" fillId="0" borderId="3" xfId="0" applyFont="1" applyBorder="1" applyAlignment="1">
      <alignment horizontal="right" vertical="center"/>
    </xf>
    <xf numFmtId="198" fontId="5" fillId="0" borderId="1" xfId="0" applyNumberFormat="1" applyFont="1" applyBorder="1" applyAlignment="1">
      <alignment horizontal="right" vertical="center"/>
    </xf>
    <xf numFmtId="198" fontId="7" fillId="0" borderId="1" xfId="0" applyNumberFormat="1" applyFont="1" applyBorder="1" applyAlignment="1">
      <alignment horizontal="right" vertical="center"/>
    </xf>
    <xf numFmtId="0" fontId="7" fillId="0" borderId="0" xfId="0" applyFont="1" applyAlignment="1">
      <alignment horizontal="right" vertical="center"/>
    </xf>
    <xf numFmtId="0" fontId="2" fillId="0" borderId="8" xfId="0" applyFont="1" applyBorder="1" applyAlignment="1">
      <alignment horizontal="center" vertical="center" wrapText="1"/>
    </xf>
    <xf numFmtId="0" fontId="10" fillId="0" borderId="2" xfId="0" applyFont="1" applyBorder="1" applyAlignment="1">
      <alignment horizontal="right" vertical="center"/>
    </xf>
    <xf numFmtId="0" fontId="10" fillId="0" borderId="2" xfId="0" applyFont="1" applyBorder="1" applyAlignment="1">
      <alignment horizontal="right" vertical="top"/>
    </xf>
    <xf numFmtId="0" fontId="2" fillId="0" borderId="0" xfId="0" applyFont="1" applyAlignment="1">
      <alignment horizontal="right" vertical="center"/>
    </xf>
    <xf numFmtId="199" fontId="7" fillId="0" borderId="1" xfId="0" applyNumberFormat="1" applyFont="1" applyBorder="1" applyAlignment="1">
      <alignment vertical="center"/>
    </xf>
    <xf numFmtId="198" fontId="5" fillId="0" borderId="1" xfId="0" applyNumberFormat="1" applyFont="1" applyBorder="1" applyAlignment="1">
      <alignment horizontal="center" vertical="center"/>
    </xf>
    <xf numFmtId="0" fontId="4" fillId="0" borderId="9" xfId="0" applyFont="1" applyBorder="1" applyAlignment="1">
      <alignment vertical="center"/>
    </xf>
    <xf numFmtId="0" fontId="9" fillId="0" borderId="10" xfId="0" applyFont="1" applyBorder="1" applyAlignment="1">
      <alignment horizontal="right" vertical="center"/>
    </xf>
    <xf numFmtId="0" fontId="10" fillId="0" borderId="3" xfId="0" applyFont="1" applyBorder="1" applyAlignment="1">
      <alignment vertical="center"/>
    </xf>
    <xf numFmtId="0" fontId="11" fillId="0" borderId="1" xfId="0" applyFont="1" applyBorder="1" applyAlignment="1">
      <alignment horizontal="center" vertical="center" wrapText="1"/>
    </xf>
    <xf numFmtId="2" fontId="5" fillId="0" borderId="1" xfId="0" applyNumberFormat="1" applyFont="1" applyBorder="1" applyAlignment="1">
      <alignment horizontal="center" vertical="center"/>
    </xf>
    <xf numFmtId="2" fontId="7" fillId="0" borderId="1" xfId="0" applyNumberFormat="1" applyFont="1" applyBorder="1" applyAlignment="1">
      <alignment horizontal="center" vertical="center"/>
    </xf>
    <xf numFmtId="49" fontId="2" fillId="0" borderId="1" xfId="0" applyNumberFormat="1" applyFont="1" applyBorder="1" applyAlignment="1">
      <alignment horizontal="center" vertical="center"/>
    </xf>
    <xf numFmtId="0" fontId="9" fillId="0" borderId="3" xfId="0" applyFont="1" applyBorder="1" applyAlignment="1">
      <alignment vertical="center"/>
    </xf>
    <xf numFmtId="0" fontId="12" fillId="0" borderId="1" xfId="0" applyFont="1" applyBorder="1" applyAlignment="1">
      <alignment horizontal="center" vertical="center" wrapText="1"/>
    </xf>
    <xf numFmtId="0" fontId="7" fillId="0" borderId="0" xfId="0" applyFont="1" applyAlignment="1">
      <alignment vertical="center"/>
    </xf>
    <xf numFmtId="0" fontId="10" fillId="0" borderId="3" xfId="0" applyFont="1" applyBorder="1" applyAlignment="1">
      <alignment horizontal="right" vertical="center"/>
    </xf>
    <xf numFmtId="0" fontId="2" fillId="0" borderId="11" xfId="0" applyFont="1" applyBorder="1" applyAlignment="1">
      <alignment horizontal="center" vertical="center" wrapText="1"/>
    </xf>
    <xf numFmtId="0" fontId="11" fillId="0" borderId="11" xfId="0" applyFont="1" applyBorder="1" applyAlignment="1">
      <alignment horizontal="center" vertical="center" wrapText="1"/>
    </xf>
    <xf numFmtId="2" fontId="5" fillId="0" borderId="11" xfId="0" applyNumberFormat="1" applyFont="1" applyBorder="1" applyAlignment="1">
      <alignment horizontal="center" vertical="center"/>
    </xf>
    <xf numFmtId="2" fontId="7" fillId="0" borderId="11" xfId="0" applyNumberFormat="1" applyFont="1" applyBorder="1" applyAlignment="1">
      <alignment horizontal="center" vertical="center"/>
    </xf>
    <xf numFmtId="0" fontId="6" fillId="0" borderId="0" xfId="0" applyFont="1" applyAlignment="1">
      <alignment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showGridLines="0" tabSelected="1" workbookViewId="0" topLeftCell="A1">
      <selection activeCell="D8" sqref="D8"/>
    </sheetView>
  </sheetViews>
  <sheetFormatPr defaultColWidth="9.28125" defaultRowHeight="15"/>
  <cols>
    <col min="1" max="1" width="23.140625" style="0" customWidth="1"/>
    <col min="2" max="2" width="17.8515625" style="0" customWidth="1"/>
    <col min="3" max="3" width="5.28125" style="0" customWidth="1"/>
    <col min="4" max="4" width="9.421875" style="0" customWidth="1"/>
    <col min="5" max="5" width="8.7109375" style="0" customWidth="1"/>
    <col min="6" max="6" width="6.57421875" style="0" customWidth="1"/>
    <col min="7" max="7" width="9.8515625" style="0" customWidth="1"/>
    <col min="8" max="8" width="9.140625" style="0" customWidth="1"/>
    <col min="9" max="9" width="6.57421875" style="0" customWidth="1"/>
    <col min="10" max="10" width="9.57421875" style="0" customWidth="1"/>
    <col min="11" max="11" width="7.57421875" style="0" customWidth="1"/>
    <col min="12" max="12" width="7.8515625" style="0" customWidth="1"/>
    <col min="13" max="13" width="8.8515625" style="0" customWidth="1"/>
    <col min="14" max="15" width="6.57421875" style="0" customWidth="1"/>
    <col min="16" max="16" width="8.57421875" style="0" customWidth="1"/>
    <col min="17" max="19" width="6.140625" style="0" customWidth="1"/>
    <col min="20" max="20" width="7.57421875" style="0" customWidth="1"/>
    <col min="21" max="50" width="9.140625" style="0" customWidth="1"/>
  </cols>
  <sheetData>
    <row r="1" spans="1:50" ht="27.75" customHeight="1">
      <c r="A1" s="1" t="s">
        <v>0</v>
      </c>
      <c r="B1" s="14"/>
      <c r="C1" s="12"/>
      <c r="D1" s="12"/>
      <c r="E1" s="12"/>
      <c r="F1" s="12"/>
      <c r="G1" s="12"/>
      <c r="H1" s="12"/>
      <c r="I1" s="12"/>
      <c r="J1" s="12"/>
      <c r="K1" s="12"/>
      <c r="L1" s="12"/>
      <c r="M1" s="12"/>
      <c r="N1" s="12"/>
      <c r="O1" s="43"/>
      <c r="P1" s="1" t="s">
        <v>32</v>
      </c>
      <c r="Q1" s="1"/>
      <c r="R1" s="1" t="s">
        <v>36</v>
      </c>
      <c r="S1" s="24"/>
      <c r="T1" s="26"/>
      <c r="U1" s="14"/>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row>
    <row r="2" spans="1:50" ht="28.2" customHeight="1">
      <c r="A2" s="1" t="s">
        <v>1</v>
      </c>
      <c r="B2" s="15" t="s">
        <v>12</v>
      </c>
      <c r="C2" s="23"/>
      <c r="D2" s="25"/>
      <c r="E2" s="23"/>
      <c r="F2" s="33"/>
      <c r="G2" s="33"/>
      <c r="H2" s="33"/>
      <c r="I2" s="33"/>
      <c r="J2" s="33"/>
      <c r="K2" s="33"/>
      <c r="L2" s="33"/>
      <c r="M2" s="33"/>
      <c r="N2" s="33"/>
      <c r="O2" s="44"/>
      <c r="P2" s="1" t="s">
        <v>33</v>
      </c>
      <c r="Q2" s="1"/>
      <c r="R2" s="49" t="s">
        <v>37</v>
      </c>
      <c r="S2" s="49"/>
      <c r="T2" s="49"/>
      <c r="U2" s="14"/>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row>
    <row r="3" spans="1:50" ht="24.75" customHeight="1">
      <c r="A3" s="2" t="s">
        <v>2</v>
      </c>
      <c r="B3" s="2"/>
      <c r="C3" s="2"/>
      <c r="D3" s="2"/>
      <c r="E3" s="2"/>
      <c r="F3" s="2"/>
      <c r="G3" s="2"/>
      <c r="H3" s="2"/>
      <c r="I3" s="2"/>
      <c r="J3" s="2"/>
      <c r="K3" s="2"/>
      <c r="L3" s="2"/>
      <c r="M3" s="2"/>
      <c r="N3" s="2"/>
      <c r="O3" s="2"/>
      <c r="P3" s="2"/>
      <c r="Q3" s="2"/>
      <c r="R3" s="2"/>
      <c r="S3" s="2"/>
      <c r="T3" s="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row>
    <row r="4" spans="1:50" ht="19.5" customHeight="1">
      <c r="A4" s="3" t="s">
        <v>3</v>
      </c>
      <c r="B4" s="3"/>
      <c r="C4" s="3"/>
      <c r="D4" s="3"/>
      <c r="E4" s="3"/>
      <c r="F4" s="3"/>
      <c r="G4" s="3"/>
      <c r="H4" s="3"/>
      <c r="I4" s="3"/>
      <c r="J4" s="3"/>
      <c r="K4" s="3"/>
      <c r="L4" s="3"/>
      <c r="M4" s="3"/>
      <c r="N4" s="3"/>
      <c r="O4" s="3"/>
      <c r="P4" s="3"/>
      <c r="Q4" s="45"/>
      <c r="R4" s="50"/>
      <c r="S4" s="50"/>
      <c r="T4" s="53" t="s">
        <v>40</v>
      </c>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row>
    <row r="5" spans="1:50" ht="22.5" customHeight="1">
      <c r="A5" s="4" t="s">
        <v>4</v>
      </c>
      <c r="B5" s="16" t="s">
        <v>13</v>
      </c>
      <c r="C5" s="16" t="s">
        <v>16</v>
      </c>
      <c r="D5" s="1" t="s">
        <v>17</v>
      </c>
      <c r="E5" s="1" t="s">
        <v>19</v>
      </c>
      <c r="F5" s="26"/>
      <c r="G5" s="26"/>
      <c r="H5" s="1" t="s">
        <v>28</v>
      </c>
      <c r="I5" s="26"/>
      <c r="J5" s="26"/>
      <c r="K5" s="1" t="s">
        <v>30</v>
      </c>
      <c r="L5" s="26"/>
      <c r="M5" s="26"/>
      <c r="N5" s="1" t="s">
        <v>31</v>
      </c>
      <c r="O5" s="26"/>
      <c r="P5" s="26"/>
      <c r="Q5" s="16" t="s">
        <v>34</v>
      </c>
      <c r="R5" s="51"/>
      <c r="S5" s="51"/>
      <c r="T5" s="51"/>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row>
    <row r="6" spans="1:50" ht="28.5" customHeight="1">
      <c r="A6" s="5"/>
      <c r="B6" s="17"/>
      <c r="C6" s="17"/>
      <c r="D6" s="26"/>
      <c r="E6" s="30" t="s">
        <v>20</v>
      </c>
      <c r="F6" s="30" t="s">
        <v>24</v>
      </c>
      <c r="G6" s="30" t="s">
        <v>26</v>
      </c>
      <c r="H6" s="37" t="s">
        <v>20</v>
      </c>
      <c r="I6" s="30" t="s">
        <v>24</v>
      </c>
      <c r="J6" s="30" t="s">
        <v>26</v>
      </c>
      <c r="K6" s="37" t="s">
        <v>20</v>
      </c>
      <c r="L6" s="30" t="s">
        <v>24</v>
      </c>
      <c r="M6" s="30" t="s">
        <v>26</v>
      </c>
      <c r="N6" s="37" t="s">
        <v>20</v>
      </c>
      <c r="O6" s="30" t="s">
        <v>24</v>
      </c>
      <c r="P6" s="30" t="s">
        <v>26</v>
      </c>
      <c r="Q6" s="16" t="s">
        <v>35</v>
      </c>
      <c r="R6" s="16" t="s">
        <v>38</v>
      </c>
      <c r="S6" s="16" t="s">
        <v>39</v>
      </c>
      <c r="T6" s="54" t="s">
        <v>41</v>
      </c>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row>
    <row r="7" spans="1:50" ht="21" customHeight="1">
      <c r="A7" s="5"/>
      <c r="B7" s="17"/>
      <c r="C7" s="17"/>
      <c r="D7" s="27" t="s">
        <v>18</v>
      </c>
      <c r="E7" s="27" t="s">
        <v>21</v>
      </c>
      <c r="F7" s="27" t="s">
        <v>21</v>
      </c>
      <c r="G7" s="27" t="s">
        <v>27</v>
      </c>
      <c r="H7" s="27" t="s">
        <v>21</v>
      </c>
      <c r="I7" s="27" t="s">
        <v>21</v>
      </c>
      <c r="J7" s="27" t="s">
        <v>27</v>
      </c>
      <c r="K7" s="27" t="s">
        <v>21</v>
      </c>
      <c r="L7" s="27" t="s">
        <v>21</v>
      </c>
      <c r="M7" s="27" t="s">
        <v>27</v>
      </c>
      <c r="N7" s="27" t="s">
        <v>21</v>
      </c>
      <c r="O7" s="27" t="s">
        <v>21</v>
      </c>
      <c r="P7" s="27" t="s">
        <v>27</v>
      </c>
      <c r="Q7" s="46"/>
      <c r="R7" s="46"/>
      <c r="S7" s="46"/>
      <c r="T7" s="55"/>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row>
    <row r="8" spans="1:50" ht="21.75" customHeight="1">
      <c r="A8" s="6" t="s">
        <v>5</v>
      </c>
      <c r="B8" s="18"/>
      <c r="C8" s="18"/>
      <c r="D8" s="28">
        <v>49686</v>
      </c>
      <c r="E8" s="31">
        <f>SUM(E9:E11)</f>
        <v>780</v>
      </c>
      <c r="F8" s="34" t="s">
        <v>25</v>
      </c>
      <c r="G8" s="31">
        <f>SUM(G9:G11)</f>
        <v>7748</v>
      </c>
      <c r="H8" s="31">
        <v>802.44</v>
      </c>
      <c r="I8" s="31">
        <v>0</v>
      </c>
      <c r="J8" s="31">
        <v>7962.42</v>
      </c>
      <c r="K8" s="31">
        <f>SUM(K9:K11)</f>
        <v>644.39</v>
      </c>
      <c r="L8" s="42">
        <f>L9</f>
        <v>1</v>
      </c>
      <c r="M8" s="31">
        <f>SUM(M9:M11)</f>
        <v>644.39</v>
      </c>
      <c r="N8" s="28">
        <f>N9+N10</f>
        <v>0</v>
      </c>
      <c r="O8" s="28">
        <f>O9+O10</f>
        <v>0</v>
      </c>
      <c r="P8" s="28">
        <f>P9+P10</f>
        <v>0</v>
      </c>
      <c r="Q8" s="47"/>
      <c r="R8" s="47"/>
      <c r="S8" s="47"/>
      <c r="T8" s="56"/>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row>
    <row r="9" spans="1:50" ht="54" customHeight="1">
      <c r="A9" s="7" t="s">
        <v>6</v>
      </c>
      <c r="B9" s="19" t="s">
        <v>14</v>
      </c>
      <c r="C9" s="24">
        <v>111</v>
      </c>
      <c r="D9" s="29">
        <f>38587185/1000</f>
        <v>38587.185</v>
      </c>
      <c r="E9" s="32">
        <v>644</v>
      </c>
      <c r="F9" s="35">
        <v>10</v>
      </c>
      <c r="G9" s="32">
        <v>6440</v>
      </c>
      <c r="H9" s="32">
        <v>644.39</v>
      </c>
      <c r="I9" s="35">
        <v>10</v>
      </c>
      <c r="J9" s="32">
        <f>H9*I9</f>
        <v>6443.9</v>
      </c>
      <c r="K9" s="32">
        <v>644.39</v>
      </c>
      <c r="L9" s="32">
        <v>1</v>
      </c>
      <c r="M9" s="32">
        <f>K9*L9</f>
        <v>644.39</v>
      </c>
      <c r="N9" s="29">
        <v>0</v>
      </c>
      <c r="O9" s="29">
        <v>0</v>
      </c>
      <c r="P9" s="29">
        <v>0</v>
      </c>
      <c r="Q9" s="48">
        <v>111.05</v>
      </c>
      <c r="R9" s="48">
        <v>112.11</v>
      </c>
      <c r="S9" s="48">
        <v>112.1</v>
      </c>
      <c r="T9" s="57">
        <v>112.12</v>
      </c>
      <c r="U9" s="58"/>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row>
    <row r="10" spans="1:50" ht="54" customHeight="1">
      <c r="A10" s="8" t="s">
        <v>7</v>
      </c>
      <c r="B10" s="20" t="s">
        <v>14</v>
      </c>
      <c r="C10" s="24">
        <v>109</v>
      </c>
      <c r="D10" s="29">
        <f>9809137/1000</f>
        <v>9809.137</v>
      </c>
      <c r="E10" s="32">
        <v>110</v>
      </c>
      <c r="F10" s="32">
        <v>10</v>
      </c>
      <c r="G10" s="32">
        <f>E10*F10</f>
        <v>1100</v>
      </c>
      <c r="H10" s="32">
        <v>127.06</v>
      </c>
      <c r="I10" s="35">
        <v>10</v>
      </c>
      <c r="J10" s="32">
        <f>H10*I10</f>
        <v>1270.6</v>
      </c>
      <c r="K10" s="41">
        <v>0</v>
      </c>
      <c r="L10" s="29">
        <v>0</v>
      </c>
      <c r="M10" s="41">
        <v>0</v>
      </c>
      <c r="N10" s="29">
        <v>0</v>
      </c>
      <c r="O10" s="29">
        <v>0</v>
      </c>
      <c r="P10" s="29">
        <v>0</v>
      </c>
      <c r="Q10" s="48">
        <v>112.02</v>
      </c>
      <c r="R10" s="48">
        <v>112.07</v>
      </c>
      <c r="S10" s="48">
        <v>112.07</v>
      </c>
      <c r="T10" s="57">
        <v>112.08</v>
      </c>
      <c r="U10" s="58"/>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row>
    <row r="11" spans="1:50" ht="54" customHeight="1">
      <c r="A11" s="7" t="s">
        <v>8</v>
      </c>
      <c r="B11" s="19" t="s">
        <v>14</v>
      </c>
      <c r="C11" s="24">
        <v>111</v>
      </c>
      <c r="D11" s="29">
        <f>1290000/1000</f>
        <v>1290</v>
      </c>
      <c r="E11" s="32">
        <v>26</v>
      </c>
      <c r="F11" s="35">
        <v>8</v>
      </c>
      <c r="G11" s="32">
        <f>E11*F11</f>
        <v>208</v>
      </c>
      <c r="H11" s="32">
        <v>30.99</v>
      </c>
      <c r="I11" s="35">
        <v>8</v>
      </c>
      <c r="J11" s="35">
        <f>H11*I11</f>
        <v>247.92</v>
      </c>
      <c r="K11" s="41">
        <v>0</v>
      </c>
      <c r="L11" s="29">
        <v>0</v>
      </c>
      <c r="M11" s="41">
        <v>0</v>
      </c>
      <c r="N11" s="29">
        <v>0</v>
      </c>
      <c r="O11" s="29">
        <v>0</v>
      </c>
      <c r="P11" s="29">
        <v>0</v>
      </c>
      <c r="Q11" s="48">
        <v>112.09</v>
      </c>
      <c r="R11" s="48">
        <v>112.12</v>
      </c>
      <c r="S11" s="48">
        <v>112.11</v>
      </c>
      <c r="T11" s="57">
        <v>112.12</v>
      </c>
      <c r="U11" s="58"/>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row>
    <row r="12" spans="1:50" ht="16.2" customHeight="1">
      <c r="A12" s="9"/>
      <c r="B12" s="9"/>
      <c r="C12" s="9"/>
      <c r="D12" s="9"/>
      <c r="E12" s="9"/>
      <c r="F12" s="9"/>
      <c r="G12" s="9"/>
      <c r="H12" s="9"/>
      <c r="I12" s="38"/>
      <c r="J12" s="39"/>
      <c r="K12" s="9"/>
      <c r="L12" s="38"/>
      <c r="M12" s="39"/>
      <c r="N12" s="9"/>
      <c r="O12" s="38"/>
      <c r="P12" s="39"/>
      <c r="Q12" s="39"/>
      <c r="R12" s="39"/>
      <c r="S12" s="39"/>
      <c r="T12" s="39" t="s">
        <v>42</v>
      </c>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row>
    <row r="13" spans="1:50" ht="24.75" customHeight="1">
      <c r="A13" s="10" t="s">
        <v>9</v>
      </c>
      <c r="B13" s="21" t="s">
        <v>15</v>
      </c>
      <c r="C13" s="22"/>
      <c r="D13" s="12"/>
      <c r="E13" s="11" t="s">
        <v>22</v>
      </c>
      <c r="F13" s="11"/>
      <c r="G13" s="12"/>
      <c r="H13" s="12"/>
      <c r="I13" s="12"/>
      <c r="J13" s="40" t="s">
        <v>29</v>
      </c>
      <c r="K13" s="12"/>
      <c r="L13" s="12"/>
      <c r="M13" s="40"/>
      <c r="N13" s="12"/>
      <c r="O13" s="12"/>
      <c r="P13" s="40"/>
      <c r="Q13" s="10"/>
      <c r="R13" s="52"/>
      <c r="S13" s="5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row>
    <row r="14" spans="1:50" ht="24.75" customHeight="1">
      <c r="A14" s="11"/>
      <c r="B14" s="12"/>
      <c r="C14" s="12"/>
      <c r="D14" s="12"/>
      <c r="E14" s="11" t="s">
        <v>23</v>
      </c>
      <c r="F14" s="11"/>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row>
    <row r="15" spans="1:50" ht="13.5" customHeight="1">
      <c r="A15" s="12"/>
      <c r="B15" s="12"/>
      <c r="C15" s="12"/>
      <c r="D15" s="12"/>
      <c r="E15" s="12"/>
      <c r="F15" s="36"/>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row>
    <row r="16" spans="1:50" ht="16.5" customHeight="1">
      <c r="A16" s="10" t="s">
        <v>10</v>
      </c>
      <c r="B16" s="22"/>
      <c r="C16" s="22"/>
      <c r="D16" s="12"/>
      <c r="E16" s="12"/>
      <c r="F16" s="36"/>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row>
    <row r="17" spans="1:50" ht="17.25" customHeight="1">
      <c r="A17" s="10" t="s">
        <v>11</v>
      </c>
      <c r="B17" s="22"/>
      <c r="C17" s="2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row>
    <row r="18" spans="1:50" ht="17.25" customHeight="1">
      <c r="A18" s="13"/>
      <c r="B18" s="22"/>
      <c r="C18" s="2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row>
    <row r="19" spans="1:50" ht="16.5" customHeight="1">
      <c r="A19" s="10"/>
      <c r="B19" s="12"/>
      <c r="C19" s="12"/>
      <c r="D19" s="12"/>
      <c r="E19" s="12"/>
      <c r="F19" s="12"/>
      <c r="G19" s="10"/>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row>
    <row r="20" spans="1:50" ht="15">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row>
    <row r="21" spans="1:50" ht="15">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row>
    <row r="22" spans="1:50" ht="15">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row>
    <row r="23" spans="1:50" ht="15">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row>
    <row r="24" spans="1:50" ht="15">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row>
    <row r="25" spans="1:50" ht="15">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row>
    <row r="26" spans="1:50" ht="15">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row>
    <row r="27" spans="1:50" ht="15">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row>
    <row r="28" spans="1:50" ht="15">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row>
    <row r="29" spans="1:50" ht="15">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row>
    <row r="30" spans="1:50" ht="15">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row>
    <row r="31" spans="1:50" ht="15">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row>
    <row r="32" spans="1:50" ht="15">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row>
    <row r="33" spans="1:50" ht="15">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row>
    <row r="34" spans="1:50" ht="15">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row>
    <row r="35" spans="1:50" ht="15">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row>
    <row r="36" spans="1:50" ht="15">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row>
    <row r="37" spans="1:50" ht="15">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row>
    <row r="38" spans="1:50" ht="15">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row>
    <row r="39" spans="1:50" ht="15">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row>
    <row r="40" spans="1:50" ht="15">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row>
    <row r="41" spans="1:50" ht="15">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row>
    <row r="42" spans="1:50" ht="15">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row>
    <row r="43" spans="1:50" ht="1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row>
    <row r="44" spans="1:50" ht="15">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row>
    <row r="45" spans="1:50" ht="1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row>
    <row r="46" spans="1:50" ht="15">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row>
    <row r="47" spans="1:50" ht="15">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row>
    <row r="48" spans="1:50" ht="15">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row>
    <row r="49" spans="1:50" ht="15">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row>
    <row r="50" spans="1:50" ht="15">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row>
    <row r="51" spans="1:50" ht="1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row>
    <row r="52" spans="1:50" ht="1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row>
    <row r="53" spans="1:50" ht="15">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row>
    <row r="54" spans="1:50" ht="1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row>
    <row r="55" spans="1:50" ht="1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row>
    <row r="56" spans="1:50" ht="1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row>
    <row r="57" spans="1:50" ht="15">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row>
    <row r="58" spans="1:50" ht="15">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row>
    <row r="59" spans="1:50" ht="15">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row>
    <row r="60" spans="1:50" ht="15">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row>
    <row r="61" spans="1:50" ht="15">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row>
    <row r="62" spans="1:50" ht="15">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row>
    <row r="63" spans="1:50" ht="15">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row>
    <row r="64" spans="1:50" ht="15">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row>
    <row r="65" spans="1:50" ht="15">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row>
    <row r="66" spans="1:50" ht="15">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row>
    <row r="67" spans="1:50" ht="15">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row>
    <row r="68" spans="1:50" ht="15">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row>
    <row r="69" spans="1:50" ht="15">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row>
    <row r="70" spans="1:50" ht="15">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row>
    <row r="71" spans="1:50" ht="15">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row>
    <row r="72" spans="1:50" ht="15">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row>
    <row r="73" spans="1:50" ht="15">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row>
    <row r="74" spans="1:50" ht="15">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row>
    <row r="75" spans="1:50" ht="15">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row>
    <row r="76" spans="1:50" ht="15">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row>
    <row r="77" spans="1:50" ht="15">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row>
    <row r="78" spans="1:50" ht="15">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row>
    <row r="79" spans="1:50" ht="15">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row>
    <row r="80" spans="1:50" ht="15">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row>
    <row r="81" spans="1:50" ht="15">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row>
    <row r="82" spans="1:50" ht="15">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row>
    <row r="83" spans="1:50" ht="15">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row>
    <row r="84" spans="1:50" ht="15">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row>
    <row r="85" spans="1:50" ht="1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row>
    <row r="86" spans="1:50" ht="15">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row>
    <row r="87" spans="1:50" ht="15">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row>
    <row r="88" spans="1:50" ht="1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row>
    <row r="89" spans="1:50" ht="1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row>
    <row r="90" spans="1:50" ht="15">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row>
    <row r="91" spans="1:50" ht="15">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row>
    <row r="92" spans="1:50" ht="15">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row>
    <row r="93" spans="1:50" ht="15">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row>
    <row r="94" spans="1:50" ht="15">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row>
    <row r="95" spans="1:50" ht="1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row>
    <row r="96" spans="1:50" ht="15">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row>
    <row r="97" spans="1:50" ht="15">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row>
    <row r="98" spans="1:50" ht="15">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row>
    <row r="99" spans="1:50" ht="15">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row>
    <row r="100" spans="1:50" ht="1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row>
    <row r="101" spans="1:50" ht="1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row>
    <row r="102" spans="1:50" ht="15">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row>
    <row r="103" spans="1:50" ht="15">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row>
    <row r="104" spans="1:50" ht="15">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row>
    <row r="105" spans="1:50" ht="1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row>
    <row r="106" spans="1:50" ht="1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row>
    <row r="107" spans="1:50" ht="1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row>
    <row r="108" spans="1:50" ht="1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row>
    <row r="109" spans="1:50" ht="1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row>
    <row r="110" spans="1:50" ht="1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row>
    <row r="111" spans="1:50" ht="1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row>
    <row r="112" spans="1:50" ht="1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row>
    <row r="113" spans="1:50" ht="1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row>
    <row r="114" spans="1:50" ht="1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row>
    <row r="115" spans="1:50" ht="1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row>
    <row r="116" spans="1:50" ht="1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row>
    <row r="117" spans="1:50" ht="1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row>
    <row r="118" spans="1:50" ht="1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row>
    <row r="119" spans="1:50" ht="1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row>
    <row r="120" spans="1:50" ht="1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row>
    <row r="121" spans="1:50" ht="1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row>
    <row r="122" spans="1:50" ht="1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row>
    <row r="123" spans="1:50" ht="1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row>
    <row r="124" spans="1:50" ht="1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row>
    <row r="125" spans="1:50" ht="1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row>
    <row r="126" spans="1:50" ht="1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row>
    <row r="127" spans="1:50" ht="1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row>
    <row r="128" spans="1:50" ht="1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row>
    <row r="129" spans="1:50" ht="15">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row>
    <row r="130" spans="1:50" ht="15">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row>
    <row r="131" spans="1:50" ht="15">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row>
    <row r="132" spans="1:50" ht="15">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row>
    <row r="133" spans="1:50" ht="15">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row>
    <row r="134" spans="1:50" ht="15">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row>
    <row r="135" spans="1:50" ht="15">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row>
    <row r="136" spans="1:50" ht="15">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row>
    <row r="137" spans="1:50" ht="15">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row>
    <row r="138" spans="1:50" ht="15">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row>
    <row r="139" spans="1:50" ht="15">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row>
    <row r="140" spans="1:50" ht="15">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row>
    <row r="141" spans="1:50" ht="15">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row>
    <row r="142" spans="1:50" ht="15">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row>
    <row r="143" spans="1:50" ht="15">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row>
    <row r="144" spans="1:50" ht="15">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row>
    <row r="145" spans="1:50" ht="15">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row>
    <row r="146" spans="1:50" ht="15">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row>
    <row r="147" spans="1:50" ht="15">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row>
    <row r="148" spans="1:50" ht="15">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row>
    <row r="149" spans="1:50" ht="15">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row>
    <row r="150" spans="1:50" ht="15">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row>
    <row r="151" spans="1:50" ht="15">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row>
    <row r="152" spans="1:50" ht="15">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row>
    <row r="153" spans="1:50" ht="15">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row>
    <row r="154" spans="1:50" ht="15">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row>
    <row r="155" spans="1:50" ht="15">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row>
    <row r="156" spans="1:50" ht="15">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row>
    <row r="157" spans="1:50" ht="15">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row>
    <row r="158" spans="1:50" ht="15">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row>
    <row r="159" spans="1:50" ht="15">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row>
    <row r="160" spans="1:50" ht="15">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row>
    <row r="161" spans="1:50" ht="15">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row>
    <row r="162" spans="1:50" ht="15">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row>
    <row r="163" spans="1:50" ht="15">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row>
    <row r="164" spans="1:50" ht="15">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row>
    <row r="165" spans="1:50" ht="1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row>
    <row r="166" spans="1:50" ht="15">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row>
    <row r="167" spans="1:50" ht="15">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row>
    <row r="168" spans="1:50" ht="15">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row>
    <row r="169" spans="1:50" ht="15">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row>
    <row r="170" spans="1:50" ht="1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row>
    <row r="171" spans="1:50" ht="15">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row>
    <row r="172" spans="1:50" ht="1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row>
    <row r="173" spans="1:50" ht="1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row>
    <row r="174" spans="1:50" ht="15">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row>
    <row r="175" spans="1:50" ht="15">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row>
    <row r="176" spans="1:50" ht="15">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row>
    <row r="177" spans="1:50" ht="15">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row>
    <row r="178" spans="1:50" ht="15">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row>
    <row r="179" spans="1:50" ht="15">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row>
    <row r="180" spans="1:50" ht="15">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row>
    <row r="181" spans="1:50" ht="15">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row>
    <row r="182" spans="1:50" ht="15">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row>
    <row r="183" spans="1:50" ht="15">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row>
    <row r="184" spans="1:50" ht="15">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row>
    <row r="185" spans="1:50" ht="1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row>
    <row r="186" spans="1:50" ht="1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row>
    <row r="187" spans="1:50" ht="15">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row>
    <row r="188" spans="1:50" ht="1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row>
    <row r="189" spans="1:50" ht="1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row>
    <row r="190" spans="1:50" ht="1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row>
    <row r="191" spans="1:50" ht="1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row>
    <row r="192" spans="1:50" ht="1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row>
    <row r="193" spans="1:50" ht="1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row>
    <row r="194" spans="1:50" ht="1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row>
    <row r="195" spans="1:50" ht="1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row>
    <row r="196" spans="1:50" ht="1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row>
    <row r="197" spans="1:50" ht="1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row>
    <row r="198" spans="1:50" ht="1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row>
    <row r="199" spans="1:50" ht="1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row>
    <row r="200" spans="1:50" ht="1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row>
  </sheetData>
  <mergeCells count="20">
    <mergeCell ref="P1:Q1"/>
    <mergeCell ref="P2:Q2"/>
    <mergeCell ref="A5:A7"/>
    <mergeCell ref="R1:T1"/>
    <mergeCell ref="R2:T2"/>
    <mergeCell ref="E5:G5"/>
    <mergeCell ref="H5:J5"/>
    <mergeCell ref="D5:D6"/>
    <mergeCell ref="C5:C7"/>
    <mergeCell ref="B5:B7"/>
    <mergeCell ref="A3:T3"/>
    <mergeCell ref="A4:P4"/>
    <mergeCell ref="Q5:T5"/>
    <mergeCell ref="Q6:Q7"/>
    <mergeCell ref="R6:R7"/>
    <mergeCell ref="T6:T7"/>
    <mergeCell ref="F2:J2"/>
    <mergeCell ref="K5:M5"/>
    <mergeCell ref="S6:S7"/>
    <mergeCell ref="N5:P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