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tatung\Desktop\"/>
    </mc:Choice>
  </mc:AlternateContent>
  <xr:revisionPtr revIDLastSave="0" documentId="13_ncr:1_{38AD5C0F-146C-4E91-B42B-984FA9C1A40B}" xr6:coauthVersionLast="47" xr6:coauthVersionMax="47" xr10:uidLastSave="{00000000-0000-0000-0000-000000000000}"/>
  <bookViews>
    <workbookView xWindow="-120" yWindow="-120" windowWidth="29040" windowHeight="15840" xr2:uid="{00000000-000D-0000-FFFF-FFFF00000000}"/>
  </bookViews>
  <sheets>
    <sheet name="表" sheetId="1" r:id="rId1"/>
  </sheets>
  <calcPr calcId="191029"/>
</workbook>
</file>

<file path=xl/calcChain.xml><?xml version="1.0" encoding="utf-8"?>
<calcChain xmlns="http://schemas.openxmlformats.org/spreadsheetml/2006/main">
  <c r="M15" i="1" l="1"/>
  <c r="G15" i="1"/>
  <c r="D15" i="1"/>
  <c r="S14" i="1"/>
  <c r="P14" i="1"/>
  <c r="M14" i="1"/>
  <c r="J14" i="1"/>
  <c r="G14" i="1"/>
  <c r="D14" i="1"/>
  <c r="S13" i="1"/>
  <c r="G13" i="1"/>
  <c r="D13" i="1"/>
  <c r="S12" i="1"/>
  <c r="G12" i="1"/>
  <c r="D12" i="1"/>
  <c r="S11" i="1"/>
  <c r="M11" i="1"/>
  <c r="G11" i="1"/>
  <c r="D11" i="1"/>
  <c r="S10" i="1"/>
  <c r="D10" i="1"/>
  <c r="V9" i="1"/>
  <c r="U9" i="1"/>
  <c r="T9" i="1"/>
  <c r="S9" i="1"/>
  <c r="Q9" i="1"/>
  <c r="P9" i="1"/>
  <c r="O9" i="1"/>
  <c r="N9" i="1"/>
  <c r="M9" i="1"/>
  <c r="K9" i="1"/>
  <c r="J9" i="1"/>
  <c r="I9" i="1"/>
  <c r="H9" i="1"/>
  <c r="G9" i="1"/>
  <c r="E9" i="1"/>
</calcChain>
</file>

<file path=xl/sharedStrings.xml><?xml version="1.0" encoding="utf-8"?>
<sst xmlns="http://schemas.openxmlformats.org/spreadsheetml/2006/main" count="88" uniqueCount="53">
  <si>
    <t>公開類</t>
  </si>
  <si>
    <t>半年報</t>
  </si>
  <si>
    <t xml:space="preserve">臺中市橋梁新建工程 </t>
  </si>
  <si>
    <t>工程名稱</t>
  </si>
  <si>
    <t xml:space="preserve"> 總計</t>
  </si>
  <si>
    <t>西屯區龍德路與龍富二十二路口(福德祠前)增設人行橋工程</t>
  </si>
  <si>
    <t>牛埔橋改建工程</t>
  </si>
  <si>
    <t>北區陝西麻園橋增設人行便橋</t>
  </si>
  <si>
    <t>北區中華國小旁人行橋規劃案(北區漢口麻園橋增設人行便橋工程)</t>
  </si>
  <si>
    <t>大里區南門橋拓寬工程暨聯外道路拓寬工程(中興路二段８２２巷至七中路)</t>
  </si>
  <si>
    <t>龍井區龍中橋拓建工程</t>
  </si>
  <si>
    <t>填表</t>
  </si>
  <si>
    <t>資料來源：由本局土木工程管理科依據本局土木工程管理科及新工處土木工程科之橋梁新建工程統計資料冊彙編。</t>
  </si>
  <si>
    <t>填表說明：本表編製1份，並依統計法規定永久保存，資料透過網際網路上傳至「臺中市公務統計行政管理系統」。</t>
  </si>
  <si>
    <t>半年終了2個月內編報</t>
  </si>
  <si>
    <t>實施概要(如路段等)</t>
  </si>
  <si>
    <t>新設人行橋</t>
  </si>
  <si>
    <t>橋梁改建</t>
  </si>
  <si>
    <t>橋梁拓寬</t>
  </si>
  <si>
    <t>橋梁拓建</t>
  </si>
  <si>
    <t>預算年度</t>
  </si>
  <si>
    <t>108
109</t>
  </si>
  <si>
    <t>109
110</t>
  </si>
  <si>
    <t>109
110
111</t>
  </si>
  <si>
    <t>工程費</t>
  </si>
  <si>
    <t>(千元)</t>
  </si>
  <si>
    <t>審核</t>
  </si>
  <si>
    <t>預定目標</t>
  </si>
  <si>
    <t>主橋</t>
  </si>
  <si>
    <t>長度</t>
  </si>
  <si>
    <t>(公尺)</t>
  </si>
  <si>
    <t>寬度</t>
  </si>
  <si>
    <t>總面積</t>
  </si>
  <si>
    <t>(平方公尺)</t>
  </si>
  <si>
    <t>引橋引道</t>
  </si>
  <si>
    <t>業務主管人員</t>
  </si>
  <si>
    <t>主辦統計人員</t>
  </si>
  <si>
    <t>實際完成</t>
  </si>
  <si>
    <t>中華民國111年7月至12月</t>
  </si>
  <si>
    <t>機關首長</t>
  </si>
  <si>
    <t>人行道</t>
  </si>
  <si>
    <t>自行車道</t>
  </si>
  <si>
    <t>編製機關</t>
  </si>
  <si>
    <t>表　　號</t>
  </si>
  <si>
    <t>工期</t>
  </si>
  <si>
    <t>開工年月</t>
  </si>
  <si>
    <t>臺中市政府建設局</t>
  </si>
  <si>
    <t>20535-01-08-2</t>
  </si>
  <si>
    <t>預定完工年月</t>
  </si>
  <si>
    <t>實際完工年月</t>
  </si>
  <si>
    <t>單位：千元、公尺、平方公尺</t>
  </si>
  <si>
    <t>驗收合格年月</t>
  </si>
  <si>
    <t>中華民國112年2月6日編製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</si>
</sst>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_);_(* \(#,##0\);_(* &quot;-&quot;_);_(@_)"/>
    <numFmt numFmtId="177" formatCode="_(* #,##0.00_);_(* \(#,##0.00\);_(* &quot;-&quot;_);_(@_)"/>
    <numFmt numFmtId="178" formatCode="_(* #,##0.000_);_(* \(#,##0.000\);_(* &quot;-&quot;_);_(@_)"/>
    <numFmt numFmtId="179" formatCode="_(* #,##0.0_);_(* \(#,##0.0\);_(* &quot;-&quot;_);_(@_)"/>
    <numFmt numFmtId="180" formatCode="_(* #,##0.0000_);_(* \(#,##0.0000\);_(* &quot;-&quot;_);_(@_)"/>
  </numFmts>
  <fonts count="14" x14ac:knownFonts="1">
    <font>
      <sz val="11"/>
      <color theme="1"/>
      <name val="Calibri"/>
      <scheme val="minor"/>
    </font>
    <font>
      <sz val="10"/>
      <color theme="1"/>
      <name val="標楷體"/>
      <family val="4"/>
      <charset val="136"/>
    </font>
    <font>
      <sz val="16"/>
      <color theme="1"/>
      <name val="標楷體"/>
      <family val="4"/>
      <charset val="136"/>
    </font>
    <font>
      <sz val="10"/>
      <color theme="1"/>
      <name val="Arial Narrow"/>
    </font>
    <font>
      <sz val="10"/>
      <color theme="1"/>
      <name val="微軟正黑體"/>
      <family val="2"/>
      <charset val="136"/>
    </font>
    <font>
      <sz val="12"/>
      <color theme="1"/>
      <name val="標楷體"/>
      <family val="4"/>
      <charset val="136"/>
    </font>
    <font>
      <sz val="11"/>
      <color theme="1"/>
      <name val="標楷體"/>
      <family val="4"/>
      <charset val="136"/>
    </font>
    <font>
      <sz val="12"/>
      <color theme="1"/>
      <name val="Arial Narrow"/>
    </font>
    <font>
      <sz val="12"/>
      <color theme="1"/>
      <name val="Calibri"/>
    </font>
    <font>
      <b/>
      <sz val="10"/>
      <color theme="1"/>
      <name val="Arial Narrow"/>
    </font>
    <font>
      <sz val="9"/>
      <color theme="1"/>
      <name val="微軟正黑體"/>
      <family val="2"/>
      <charset val="136"/>
    </font>
    <font>
      <sz val="9"/>
      <color theme="1"/>
      <name val="標楷體"/>
      <family val="4"/>
      <charset val="136"/>
    </font>
    <font>
      <sz val="9"/>
      <color theme="1"/>
      <name val="Arial Narrow"/>
    </font>
    <font>
      <sz val="9"/>
      <name val="細明體"/>
      <family val="3"/>
      <charset val="136"/>
      <scheme val="minor"/>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center"/>
    </xf>
    <xf numFmtId="0" fontId="1" fillId="0" borderId="3"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0" fontId="1" fillId="0" borderId="4" xfId="0" applyFont="1" applyBorder="1" applyAlignment="1">
      <alignment horizontal="left" vertical="center"/>
    </xf>
    <xf numFmtId="0" fontId="5" fillId="0" borderId="2" xfId="0" applyFont="1" applyBorder="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xf numFmtId="0" fontId="1" fillId="0" borderId="5" xfId="0" applyFont="1" applyBorder="1" applyAlignment="1">
      <alignment horizontal="center" vertical="center"/>
    </xf>
    <xf numFmtId="0" fontId="1" fillId="0" borderId="6" xfId="0" applyFont="1" applyBorder="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9" fillId="0" borderId="1" xfId="0" applyNumberFormat="1" applyFont="1" applyBorder="1" applyAlignment="1">
      <alignment vertical="center"/>
    </xf>
    <xf numFmtId="176" fontId="3" fillId="0" borderId="1" xfId="0" applyNumberFormat="1" applyFont="1" applyBorder="1" applyAlignment="1">
      <alignment vertical="center"/>
    </xf>
    <xf numFmtId="176" fontId="1" fillId="0" borderId="1" xfId="0" applyNumberFormat="1" applyFont="1" applyBorder="1" applyAlignment="1">
      <alignment vertical="center"/>
    </xf>
    <xf numFmtId="0" fontId="1" fillId="0" borderId="7" xfId="0" applyFont="1" applyBorder="1" applyAlignment="1">
      <alignment horizontal="center" vertical="center"/>
    </xf>
    <xf numFmtId="0" fontId="11" fillId="0" borderId="8" xfId="0" applyFont="1" applyBorder="1" applyAlignment="1">
      <alignment horizontal="center" vertical="center"/>
    </xf>
    <xf numFmtId="177" fontId="9" fillId="0" borderId="1" xfId="0" applyNumberFormat="1" applyFont="1" applyBorder="1" applyAlignment="1">
      <alignment vertical="center"/>
    </xf>
    <xf numFmtId="177" fontId="3" fillId="0" borderId="1" xfId="0" applyNumberFormat="1" applyFont="1" applyBorder="1" applyAlignment="1">
      <alignment vertical="center"/>
    </xf>
    <xf numFmtId="178" fontId="3" fillId="0" borderId="1" xfId="0" applyNumberFormat="1" applyFont="1" applyBorder="1" applyAlignment="1">
      <alignment vertical="center"/>
    </xf>
    <xf numFmtId="177" fontId="9"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6" fontId="1" fillId="0" borderId="1" xfId="0" applyNumberFormat="1" applyFont="1" applyBorder="1" applyAlignment="1">
      <alignment horizontal="right" vertical="center"/>
    </xf>
    <xf numFmtId="0" fontId="1" fillId="0" borderId="0" xfId="0" applyFont="1" applyAlignment="1">
      <alignment horizontal="right" vertical="center"/>
    </xf>
    <xf numFmtId="176" fontId="3" fillId="0" borderId="1" xfId="0" applyNumberFormat="1" applyFont="1" applyBorder="1" applyAlignment="1">
      <alignment horizontal="right" vertical="center"/>
    </xf>
    <xf numFmtId="179" fontId="3" fillId="0" borderId="1" xfId="0" applyNumberFormat="1" applyFont="1" applyBorder="1" applyAlignment="1">
      <alignment horizontal="right" vertical="center"/>
    </xf>
    <xf numFmtId="0" fontId="11" fillId="0" borderId="2" xfId="0" applyFont="1" applyBorder="1" applyAlignment="1">
      <alignment horizontal="right" vertical="center"/>
    </xf>
    <xf numFmtId="0" fontId="11" fillId="0" borderId="3" xfId="0" applyFont="1" applyBorder="1" applyAlignment="1">
      <alignment vertical="center" wrapText="1"/>
    </xf>
    <xf numFmtId="0" fontId="11" fillId="0" borderId="2" xfId="0" applyFont="1" applyBorder="1" applyAlignment="1">
      <alignment horizontal="right" vertical="top"/>
    </xf>
    <xf numFmtId="0" fontId="6" fillId="0" borderId="3" xfId="0" applyFont="1" applyBorder="1" applyAlignment="1">
      <alignment vertical="center"/>
    </xf>
    <xf numFmtId="0" fontId="6" fillId="0" borderId="2" xfId="0" applyFont="1" applyBorder="1" applyAlignment="1">
      <alignment vertical="center"/>
    </xf>
    <xf numFmtId="180" fontId="3" fillId="0" borderId="1" xfId="0" applyNumberFormat="1" applyFont="1" applyBorder="1" applyAlignment="1">
      <alignment vertical="center"/>
    </xf>
    <xf numFmtId="178" fontId="9" fillId="0" borderId="1" xfId="0" applyNumberFormat="1" applyFont="1" applyBorder="1" applyAlignment="1">
      <alignment vertical="center"/>
    </xf>
    <xf numFmtId="2" fontId="9"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1" fillId="0" borderId="3" xfId="0" applyFont="1" applyBorder="1" applyAlignment="1">
      <alignment horizontal="right" vertical="center"/>
    </xf>
    <xf numFmtId="2" fontId="9" fillId="0" borderId="9" xfId="0" applyNumberFormat="1" applyFont="1" applyBorder="1" applyAlignment="1">
      <alignment horizontal="center" vertical="center"/>
    </xf>
    <xf numFmtId="2" fontId="3" fillId="0" borderId="9" xfId="0" applyNumberFormat="1" applyFont="1" applyBorder="1" applyAlignment="1">
      <alignment horizontal="center" vertical="center"/>
    </xf>
    <xf numFmtId="0" fontId="1" fillId="0" borderId="9" xfId="0" applyFont="1" applyBorder="1" applyAlignment="1">
      <alignment vertical="center"/>
    </xf>
    <xf numFmtId="0" fontId="3"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9" xfId="0" applyFont="1" applyBorder="1" applyAlignment="1">
      <alignment horizontal="center" vertical="center" wrapText="1"/>
    </xf>
    <xf numFmtId="0" fontId="1" fillId="0" borderId="3" xfId="0" applyFon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showGridLines="0" tabSelected="1" topLeftCell="A4" workbookViewId="0">
      <selection activeCell="U9" sqref="U9"/>
    </sheetView>
  </sheetViews>
  <sheetFormatPr defaultColWidth="9.28515625" defaultRowHeight="15" x14ac:dyDescent="0.25"/>
  <cols>
    <col min="1" max="1" width="16" customWidth="1"/>
    <col min="3" max="3" width="5" customWidth="1"/>
    <col min="4" max="5" width="8" customWidth="1"/>
    <col min="6" max="6" width="7" customWidth="1"/>
    <col min="8" max="8" width="8" customWidth="1"/>
    <col min="9" max="9" width="6" customWidth="1"/>
    <col min="11" max="11" width="8" customWidth="1"/>
    <col min="12" max="12" width="7" customWidth="1"/>
    <col min="14" max="15" width="7" customWidth="1"/>
    <col min="16" max="16" width="10" customWidth="1"/>
    <col min="17" max="17" width="7" customWidth="1"/>
    <col min="18" max="18" width="6" customWidth="1"/>
    <col min="20" max="21" width="5" customWidth="1"/>
    <col min="22" max="22" width="7" customWidth="1"/>
  </cols>
  <sheetData>
    <row r="1" spans="1:50" ht="27.4" customHeight="1" x14ac:dyDescent="0.25">
      <c r="A1" s="1" t="s">
        <v>0</v>
      </c>
      <c r="B1" s="13"/>
      <c r="C1" s="20"/>
      <c r="D1" s="10"/>
      <c r="E1" s="10"/>
      <c r="F1" s="10"/>
      <c r="G1" s="10"/>
      <c r="H1" s="10"/>
      <c r="I1" s="10"/>
      <c r="J1" s="10"/>
      <c r="K1" s="10"/>
      <c r="L1" s="10"/>
      <c r="M1" s="10"/>
      <c r="N1" s="10"/>
      <c r="O1" s="10"/>
      <c r="P1" s="10"/>
      <c r="Q1" s="10"/>
      <c r="R1" s="10"/>
      <c r="S1" s="10"/>
      <c r="T1" s="10"/>
      <c r="U1" s="10"/>
      <c r="V1" s="61" t="s">
        <v>42</v>
      </c>
      <c r="W1" s="61"/>
      <c r="X1" s="61" t="s">
        <v>46</v>
      </c>
      <c r="Y1" s="61"/>
      <c r="Z1" s="6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7.4" customHeight="1" x14ac:dyDescent="0.25">
      <c r="A2" s="1" t="s">
        <v>1</v>
      </c>
      <c r="B2" s="14" t="s">
        <v>14</v>
      </c>
      <c r="C2" s="21"/>
      <c r="D2" s="2"/>
      <c r="E2" s="21"/>
      <c r="F2" s="21"/>
      <c r="G2" s="21"/>
      <c r="H2" s="21"/>
      <c r="I2" s="21"/>
      <c r="J2" s="40"/>
      <c r="K2" s="40"/>
      <c r="L2" s="40"/>
      <c r="M2" s="40"/>
      <c r="N2" s="40"/>
      <c r="O2" s="42"/>
      <c r="P2" s="42"/>
      <c r="Q2" s="42"/>
      <c r="R2" s="42"/>
      <c r="S2" s="42"/>
      <c r="T2" s="21"/>
      <c r="U2" s="21"/>
      <c r="V2" s="61" t="s">
        <v>43</v>
      </c>
      <c r="W2" s="61"/>
      <c r="X2" s="62" t="s">
        <v>47</v>
      </c>
      <c r="Y2" s="62"/>
      <c r="Z2" s="62"/>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9.1" customHeight="1" x14ac:dyDescent="0.25">
      <c r="A3" s="63" t="s">
        <v>2</v>
      </c>
      <c r="B3" s="63"/>
      <c r="C3" s="63"/>
      <c r="D3" s="63"/>
      <c r="E3" s="63"/>
      <c r="F3" s="63"/>
      <c r="G3" s="63"/>
      <c r="H3" s="63"/>
      <c r="I3" s="63"/>
      <c r="J3" s="63"/>
      <c r="K3" s="63"/>
      <c r="L3" s="63"/>
      <c r="M3" s="63"/>
      <c r="N3" s="63"/>
      <c r="O3" s="63"/>
      <c r="P3" s="63"/>
      <c r="Q3" s="63"/>
      <c r="R3" s="63"/>
      <c r="S3" s="63"/>
      <c r="T3" s="63"/>
      <c r="U3" s="63"/>
      <c r="V3" s="64"/>
      <c r="W3" s="64"/>
      <c r="X3" s="64"/>
      <c r="Y3" s="64"/>
      <c r="Z3" s="64"/>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2.9" customHeight="1" x14ac:dyDescent="0.25">
      <c r="A4" s="2"/>
      <c r="B4" s="2"/>
      <c r="C4" s="2"/>
      <c r="D4" s="2"/>
      <c r="E4" s="2"/>
      <c r="F4" s="2"/>
      <c r="G4" s="60"/>
      <c r="H4" s="60"/>
      <c r="I4" s="60"/>
      <c r="J4" s="60"/>
      <c r="K4" s="60"/>
      <c r="L4" s="2" t="s">
        <v>38</v>
      </c>
      <c r="M4" s="2"/>
      <c r="N4" s="2"/>
      <c r="O4" s="2"/>
      <c r="P4" s="2"/>
      <c r="Q4" s="2"/>
      <c r="R4" s="42"/>
      <c r="S4" s="42"/>
      <c r="T4" s="42"/>
      <c r="U4" s="42"/>
      <c r="V4" s="42"/>
      <c r="W4" s="42"/>
      <c r="X4" s="42"/>
      <c r="Y4" s="42"/>
      <c r="Z4" s="49" t="s">
        <v>50</v>
      </c>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26.65" customHeight="1" x14ac:dyDescent="0.25">
      <c r="A5" s="56" t="s">
        <v>3</v>
      </c>
      <c r="B5" s="57" t="s">
        <v>15</v>
      </c>
      <c r="C5" s="57" t="s">
        <v>20</v>
      </c>
      <c r="D5" s="58" t="s">
        <v>24</v>
      </c>
      <c r="E5" s="58" t="s">
        <v>27</v>
      </c>
      <c r="F5" s="58"/>
      <c r="G5" s="58"/>
      <c r="H5" s="58"/>
      <c r="I5" s="58"/>
      <c r="J5" s="58"/>
      <c r="K5" s="58" t="s">
        <v>37</v>
      </c>
      <c r="L5" s="58"/>
      <c r="M5" s="58"/>
      <c r="N5" s="58"/>
      <c r="O5" s="58"/>
      <c r="P5" s="58"/>
      <c r="Q5" s="58" t="s">
        <v>40</v>
      </c>
      <c r="R5" s="58"/>
      <c r="S5" s="58"/>
      <c r="T5" s="58" t="s">
        <v>41</v>
      </c>
      <c r="U5" s="58"/>
      <c r="V5" s="58"/>
      <c r="W5" s="57" t="s">
        <v>44</v>
      </c>
      <c r="X5" s="57"/>
      <c r="Y5" s="57"/>
      <c r="Z5" s="59"/>
      <c r="AA5" s="53"/>
      <c r="AB5" s="11"/>
      <c r="AC5" s="11"/>
      <c r="AD5" s="11"/>
      <c r="AE5" s="11"/>
      <c r="AF5" s="11"/>
      <c r="AG5" s="11"/>
      <c r="AH5" s="11"/>
      <c r="AI5" s="11"/>
      <c r="AJ5" s="11"/>
      <c r="AK5" s="11"/>
      <c r="AL5" s="11"/>
      <c r="AM5" s="11"/>
      <c r="AN5" s="11"/>
      <c r="AO5" s="11"/>
      <c r="AP5" s="11"/>
      <c r="AQ5" s="11"/>
      <c r="AR5" s="11"/>
      <c r="AS5" s="11"/>
      <c r="AT5" s="11"/>
      <c r="AU5" s="11"/>
      <c r="AV5" s="11"/>
      <c r="AW5" s="11"/>
      <c r="AX5" s="11"/>
    </row>
    <row r="6" spans="1:50" ht="26.65" customHeight="1" x14ac:dyDescent="0.25">
      <c r="A6" s="56"/>
      <c r="B6" s="57"/>
      <c r="C6" s="57"/>
      <c r="D6" s="58"/>
      <c r="E6" s="58" t="s">
        <v>28</v>
      </c>
      <c r="F6" s="58"/>
      <c r="G6" s="58"/>
      <c r="H6" s="58" t="s">
        <v>34</v>
      </c>
      <c r="I6" s="58"/>
      <c r="J6" s="58"/>
      <c r="K6" s="58" t="s">
        <v>28</v>
      </c>
      <c r="L6" s="58"/>
      <c r="M6" s="58"/>
      <c r="N6" s="58" t="s">
        <v>34</v>
      </c>
      <c r="O6" s="58"/>
      <c r="P6" s="58"/>
      <c r="Q6" s="58"/>
      <c r="R6" s="58"/>
      <c r="S6" s="58"/>
      <c r="T6" s="58"/>
      <c r="U6" s="58"/>
      <c r="V6" s="58"/>
      <c r="W6" s="57" t="s">
        <v>45</v>
      </c>
      <c r="X6" s="57" t="s">
        <v>48</v>
      </c>
      <c r="Y6" s="57" t="s">
        <v>49</v>
      </c>
      <c r="Z6" s="59" t="s">
        <v>51</v>
      </c>
      <c r="AA6" s="53"/>
      <c r="AB6" s="11"/>
      <c r="AC6" s="11"/>
      <c r="AD6" s="11"/>
      <c r="AE6" s="11"/>
      <c r="AF6" s="11"/>
      <c r="AG6" s="11"/>
      <c r="AH6" s="11"/>
      <c r="AI6" s="11"/>
      <c r="AJ6" s="11"/>
      <c r="AK6" s="11"/>
      <c r="AL6" s="11"/>
      <c r="AM6" s="11"/>
      <c r="AN6" s="11"/>
      <c r="AO6" s="11"/>
      <c r="AP6" s="11"/>
      <c r="AQ6" s="11"/>
      <c r="AR6" s="11"/>
      <c r="AS6" s="11"/>
      <c r="AT6" s="11"/>
      <c r="AU6" s="11"/>
      <c r="AV6" s="11"/>
      <c r="AW6" s="11"/>
      <c r="AX6" s="11"/>
    </row>
    <row r="7" spans="1:50" ht="26.65" customHeight="1" x14ac:dyDescent="0.25">
      <c r="A7" s="56"/>
      <c r="B7" s="57"/>
      <c r="C7" s="57"/>
      <c r="D7" s="58"/>
      <c r="E7" s="28" t="s">
        <v>29</v>
      </c>
      <c r="F7" s="28" t="s">
        <v>31</v>
      </c>
      <c r="G7" s="28" t="s">
        <v>32</v>
      </c>
      <c r="H7" s="28" t="s">
        <v>29</v>
      </c>
      <c r="I7" s="28" t="s">
        <v>31</v>
      </c>
      <c r="J7" s="28" t="s">
        <v>32</v>
      </c>
      <c r="K7" s="28" t="s">
        <v>29</v>
      </c>
      <c r="L7" s="28" t="s">
        <v>31</v>
      </c>
      <c r="M7" s="28" t="s">
        <v>32</v>
      </c>
      <c r="N7" s="28" t="s">
        <v>29</v>
      </c>
      <c r="O7" s="28" t="s">
        <v>31</v>
      </c>
      <c r="P7" s="28" t="s">
        <v>32</v>
      </c>
      <c r="Q7" s="28" t="s">
        <v>29</v>
      </c>
      <c r="R7" s="28" t="s">
        <v>31</v>
      </c>
      <c r="S7" s="28" t="s">
        <v>32</v>
      </c>
      <c r="T7" s="28" t="s">
        <v>29</v>
      </c>
      <c r="U7" s="28" t="s">
        <v>31</v>
      </c>
      <c r="V7" s="28" t="s">
        <v>32</v>
      </c>
      <c r="W7" s="57"/>
      <c r="X7" s="57"/>
      <c r="Y7" s="57"/>
      <c r="Z7" s="59"/>
      <c r="AA7" s="53"/>
      <c r="AB7" s="11"/>
      <c r="AC7" s="11"/>
      <c r="AD7" s="11"/>
      <c r="AE7" s="11"/>
      <c r="AF7" s="11"/>
      <c r="AG7" s="11"/>
      <c r="AH7" s="11"/>
      <c r="AI7" s="11"/>
      <c r="AJ7" s="11"/>
      <c r="AK7" s="11"/>
      <c r="AL7" s="11"/>
      <c r="AM7" s="11"/>
      <c r="AN7" s="11"/>
      <c r="AO7" s="11"/>
      <c r="AP7" s="11"/>
      <c r="AQ7" s="11"/>
      <c r="AR7" s="11"/>
      <c r="AS7" s="11"/>
      <c r="AT7" s="11"/>
      <c r="AU7" s="11"/>
      <c r="AV7" s="11"/>
      <c r="AW7" s="11"/>
      <c r="AX7" s="11"/>
    </row>
    <row r="8" spans="1:50" ht="24.75" customHeight="1" x14ac:dyDescent="0.25">
      <c r="A8" s="56"/>
      <c r="B8" s="57"/>
      <c r="C8" s="22"/>
      <c r="D8" s="22" t="s">
        <v>25</v>
      </c>
      <c r="E8" s="29" t="s">
        <v>30</v>
      </c>
      <c r="F8" s="29" t="s">
        <v>30</v>
      </c>
      <c r="G8" s="29" t="s">
        <v>33</v>
      </c>
      <c r="H8" s="29" t="s">
        <v>30</v>
      </c>
      <c r="I8" s="29" t="s">
        <v>30</v>
      </c>
      <c r="J8" s="29" t="s">
        <v>33</v>
      </c>
      <c r="K8" s="29" t="s">
        <v>30</v>
      </c>
      <c r="L8" s="29" t="s">
        <v>30</v>
      </c>
      <c r="M8" s="29" t="s">
        <v>33</v>
      </c>
      <c r="N8" s="29" t="s">
        <v>30</v>
      </c>
      <c r="O8" s="29" t="s">
        <v>30</v>
      </c>
      <c r="P8" s="29" t="s">
        <v>33</v>
      </c>
      <c r="Q8" s="29" t="s">
        <v>30</v>
      </c>
      <c r="R8" s="29" t="s">
        <v>30</v>
      </c>
      <c r="S8" s="29" t="s">
        <v>33</v>
      </c>
      <c r="T8" s="29" t="s">
        <v>30</v>
      </c>
      <c r="U8" s="29" t="s">
        <v>30</v>
      </c>
      <c r="V8" s="29" t="s">
        <v>33</v>
      </c>
      <c r="W8" s="57"/>
      <c r="X8" s="57"/>
      <c r="Y8" s="57"/>
      <c r="Z8" s="59"/>
      <c r="AA8" s="54"/>
      <c r="AB8" s="11"/>
      <c r="AC8" s="11"/>
      <c r="AD8" s="11"/>
      <c r="AE8" s="11"/>
      <c r="AF8" s="11"/>
      <c r="AG8" s="11"/>
      <c r="AH8" s="11"/>
      <c r="AI8" s="11"/>
      <c r="AJ8" s="11"/>
      <c r="AK8" s="11"/>
      <c r="AL8" s="11"/>
      <c r="AM8" s="11"/>
      <c r="AN8" s="11"/>
      <c r="AO8" s="11"/>
      <c r="AP8" s="11"/>
      <c r="AQ8" s="11"/>
      <c r="AR8" s="11"/>
      <c r="AS8" s="11"/>
      <c r="AT8" s="11"/>
      <c r="AU8" s="11"/>
      <c r="AV8" s="11"/>
      <c r="AW8" s="11"/>
      <c r="AX8" s="11"/>
    </row>
    <row r="9" spans="1:50" ht="24.75" customHeight="1" x14ac:dyDescent="0.25">
      <c r="A9" s="3" t="s">
        <v>4</v>
      </c>
      <c r="B9" s="15"/>
      <c r="C9" s="15"/>
      <c r="D9" s="25">
        <v>319156</v>
      </c>
      <c r="E9" s="30">
        <f>SUM(E10:E15)</f>
        <v>140</v>
      </c>
      <c r="F9" s="33"/>
      <c r="G9" s="30">
        <f>SUM(G10:G15)</f>
        <v>2710</v>
      </c>
      <c r="H9" s="30">
        <f>SUM(H10:H15)</f>
        <v>183</v>
      </c>
      <c r="I9" s="30">
        <f>SUM(I10:I15)</f>
        <v>20</v>
      </c>
      <c r="J9" s="30">
        <f>SUM(J10:J15)</f>
        <v>3660</v>
      </c>
      <c r="K9" s="30">
        <f>SUM(K10:K15)</f>
        <v>140</v>
      </c>
      <c r="L9" s="33"/>
      <c r="M9" s="30">
        <f>SUM(M10:M15)</f>
        <v>2715</v>
      </c>
      <c r="N9" s="30">
        <f>SUM(N10:N15)</f>
        <v>182.5</v>
      </c>
      <c r="O9" s="30">
        <f>SUM(O10:O15)</f>
        <v>20</v>
      </c>
      <c r="P9" s="30">
        <f>SUM(P10:P15)</f>
        <v>3650</v>
      </c>
      <c r="Q9" s="30">
        <f>SUM(Q10:Q15)</f>
        <v>281.60000000000002</v>
      </c>
      <c r="R9" s="33"/>
      <c r="S9" s="30">
        <f>SUM(S10:S15)</f>
        <v>605</v>
      </c>
      <c r="T9" s="30">
        <f>SUM(T13)</f>
        <v>0</v>
      </c>
      <c r="U9" s="30">
        <f>SUM(U13)</f>
        <v>0</v>
      </c>
      <c r="V9" s="30">
        <f>SUM(V13)</f>
        <v>0</v>
      </c>
      <c r="W9" s="46"/>
      <c r="X9" s="46"/>
      <c r="Y9" s="46"/>
      <c r="Z9" s="50"/>
      <c r="AA9" s="55"/>
      <c r="AB9" s="11"/>
      <c r="AC9" s="11"/>
      <c r="AD9" s="11"/>
      <c r="AE9" s="11"/>
      <c r="AF9" s="11"/>
      <c r="AG9" s="11"/>
      <c r="AH9" s="11"/>
      <c r="AI9" s="11"/>
      <c r="AJ9" s="11"/>
      <c r="AK9" s="11"/>
      <c r="AL9" s="11"/>
      <c r="AM9" s="11"/>
      <c r="AN9" s="11"/>
      <c r="AO9" s="11"/>
      <c r="AP9" s="11"/>
      <c r="AQ9" s="11"/>
      <c r="AR9" s="11"/>
      <c r="AS9" s="11"/>
      <c r="AT9" s="11"/>
      <c r="AU9" s="11"/>
      <c r="AV9" s="11"/>
      <c r="AW9" s="11"/>
      <c r="AX9" s="11"/>
    </row>
    <row r="10" spans="1:50" ht="64.7" customHeight="1" x14ac:dyDescent="0.25">
      <c r="A10" s="4" t="s">
        <v>5</v>
      </c>
      <c r="B10" s="16" t="s">
        <v>16</v>
      </c>
      <c r="C10" s="23">
        <v>110</v>
      </c>
      <c r="D10" s="26">
        <f>5912592/1000</f>
        <v>5912.5919999999996</v>
      </c>
      <c r="E10" s="31">
        <v>0</v>
      </c>
      <c r="F10" s="31">
        <v>0</v>
      </c>
      <c r="G10" s="31">
        <v>0</v>
      </c>
      <c r="H10" s="32">
        <v>0</v>
      </c>
      <c r="I10" s="38">
        <v>0</v>
      </c>
      <c r="J10" s="32">
        <v>0</v>
      </c>
      <c r="K10" s="31">
        <v>0</v>
      </c>
      <c r="L10" s="31">
        <v>0</v>
      </c>
      <c r="M10" s="31">
        <v>0</v>
      </c>
      <c r="N10" s="31">
        <v>0</v>
      </c>
      <c r="O10" s="31">
        <v>0</v>
      </c>
      <c r="P10" s="30">
        <v>0</v>
      </c>
      <c r="Q10" s="31">
        <v>25</v>
      </c>
      <c r="R10" s="31">
        <v>3.5</v>
      </c>
      <c r="S10" s="31">
        <f>Q10*R10</f>
        <v>87.5</v>
      </c>
      <c r="T10" s="31">
        <v>0</v>
      </c>
      <c r="U10" s="44">
        <v>0</v>
      </c>
      <c r="V10" s="32">
        <v>0</v>
      </c>
      <c r="W10" s="47">
        <v>111.04</v>
      </c>
      <c r="X10" s="47">
        <v>111.11</v>
      </c>
      <c r="Y10" s="47">
        <v>111.11</v>
      </c>
      <c r="Z10" s="51">
        <v>111.12</v>
      </c>
      <c r="AA10" s="53"/>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40.35" customHeight="1" x14ac:dyDescent="0.25">
      <c r="A11" s="5" t="s">
        <v>6</v>
      </c>
      <c r="B11" s="17" t="s">
        <v>17</v>
      </c>
      <c r="C11" s="24" t="s">
        <v>21</v>
      </c>
      <c r="D11" s="26">
        <f>136246697/1000</f>
        <v>136246.69699999999</v>
      </c>
      <c r="E11" s="31">
        <v>27</v>
      </c>
      <c r="F11" s="31">
        <v>30</v>
      </c>
      <c r="G11" s="31">
        <f>E11*F11</f>
        <v>810</v>
      </c>
      <c r="H11" s="32">
        <v>0</v>
      </c>
      <c r="I11" s="38">
        <v>0</v>
      </c>
      <c r="J11" s="32">
        <v>0</v>
      </c>
      <c r="K11" s="31">
        <v>27</v>
      </c>
      <c r="L11" s="31">
        <v>30</v>
      </c>
      <c r="M11" s="31">
        <f>K11*L11</f>
        <v>810</v>
      </c>
      <c r="N11" s="31">
        <v>0</v>
      </c>
      <c r="O11" s="31">
        <v>0</v>
      </c>
      <c r="P11" s="30">
        <v>0</v>
      </c>
      <c r="Q11" s="31">
        <v>54</v>
      </c>
      <c r="R11" s="31">
        <v>2.5</v>
      </c>
      <c r="S11" s="31">
        <f>Q11*R11</f>
        <v>135</v>
      </c>
      <c r="T11" s="30">
        <v>0</v>
      </c>
      <c r="U11" s="45">
        <v>0</v>
      </c>
      <c r="V11" s="45">
        <v>0</v>
      </c>
      <c r="W11" s="47">
        <v>110.09</v>
      </c>
      <c r="X11" s="47">
        <v>112.04</v>
      </c>
      <c r="Y11" s="47">
        <v>111.11</v>
      </c>
      <c r="Z11" s="51">
        <v>111.12</v>
      </c>
      <c r="AA11" s="53"/>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40.35" customHeight="1" x14ac:dyDescent="0.25">
      <c r="A12" s="5" t="s">
        <v>7</v>
      </c>
      <c r="B12" s="16" t="s">
        <v>16</v>
      </c>
      <c r="C12" s="24" t="s">
        <v>22</v>
      </c>
      <c r="D12" s="26">
        <f>5649616/1000</f>
        <v>5649.616</v>
      </c>
      <c r="E12" s="31">
        <v>0</v>
      </c>
      <c r="F12" s="31">
        <v>0</v>
      </c>
      <c r="G12" s="31">
        <f>E12*F12</f>
        <v>0</v>
      </c>
      <c r="H12" s="32">
        <v>0</v>
      </c>
      <c r="I12" s="38">
        <v>0</v>
      </c>
      <c r="J12" s="32">
        <v>0</v>
      </c>
      <c r="K12" s="31">
        <v>0</v>
      </c>
      <c r="L12" s="31">
        <v>0</v>
      </c>
      <c r="M12" s="31">
        <v>0</v>
      </c>
      <c r="N12" s="31">
        <v>0</v>
      </c>
      <c r="O12" s="31">
        <v>0</v>
      </c>
      <c r="P12" s="30">
        <v>0</v>
      </c>
      <c r="Q12" s="31">
        <v>23</v>
      </c>
      <c r="R12" s="31">
        <v>2.5</v>
      </c>
      <c r="S12" s="31">
        <f>Q12*R12</f>
        <v>57.5</v>
      </c>
      <c r="T12" s="31">
        <v>0</v>
      </c>
      <c r="U12" s="32">
        <v>0</v>
      </c>
      <c r="V12" s="32">
        <v>0</v>
      </c>
      <c r="W12" s="47">
        <v>111.03</v>
      </c>
      <c r="X12" s="47">
        <v>111.1</v>
      </c>
      <c r="Y12" s="47">
        <v>111.1</v>
      </c>
      <c r="Z12" s="51">
        <v>111.11</v>
      </c>
      <c r="AA12" s="53"/>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72.95" customHeight="1" x14ac:dyDescent="0.25">
      <c r="A13" s="5" t="s">
        <v>8</v>
      </c>
      <c r="B13" s="16" t="s">
        <v>16</v>
      </c>
      <c r="C13" s="23">
        <v>110</v>
      </c>
      <c r="D13" s="26">
        <f>5949580/1000</f>
        <v>5949.58</v>
      </c>
      <c r="E13" s="32">
        <v>0</v>
      </c>
      <c r="F13" s="34">
        <v>0</v>
      </c>
      <c r="G13" s="31">
        <f>E13*F13</f>
        <v>0</v>
      </c>
      <c r="H13" s="32">
        <v>0</v>
      </c>
      <c r="I13" s="32">
        <v>0</v>
      </c>
      <c r="J13" s="32">
        <v>0</v>
      </c>
      <c r="K13" s="32">
        <v>0</v>
      </c>
      <c r="L13" s="34">
        <v>0</v>
      </c>
      <c r="M13" s="32">
        <v>0</v>
      </c>
      <c r="N13" s="32">
        <v>0</v>
      </c>
      <c r="O13" s="32">
        <v>0</v>
      </c>
      <c r="P13" s="32">
        <v>0</v>
      </c>
      <c r="Q13" s="34">
        <v>24.6</v>
      </c>
      <c r="R13" s="31">
        <v>2.5</v>
      </c>
      <c r="S13" s="31">
        <f>Q13*R13</f>
        <v>61.5</v>
      </c>
      <c r="T13" s="32">
        <v>0</v>
      </c>
      <c r="U13" s="32">
        <v>0</v>
      </c>
      <c r="V13" s="32">
        <v>0</v>
      </c>
      <c r="W13" s="47">
        <v>111.03</v>
      </c>
      <c r="X13" s="47">
        <v>111.1</v>
      </c>
      <c r="Y13" s="47">
        <v>111.1</v>
      </c>
      <c r="Z13" s="51">
        <v>111.11</v>
      </c>
      <c r="AA13" s="53"/>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72.400000000000006" customHeight="1" x14ac:dyDescent="0.25">
      <c r="A14" s="4" t="s">
        <v>9</v>
      </c>
      <c r="B14" s="16" t="s">
        <v>18</v>
      </c>
      <c r="C14" s="24" t="s">
        <v>23</v>
      </c>
      <c r="D14" s="26">
        <f>147229501/1000</f>
        <v>147229.50099999999</v>
      </c>
      <c r="E14" s="31">
        <v>77</v>
      </c>
      <c r="F14" s="34">
        <v>20</v>
      </c>
      <c r="G14" s="31">
        <f>E14*F14</f>
        <v>1540</v>
      </c>
      <c r="H14" s="34">
        <v>183</v>
      </c>
      <c r="I14" s="34">
        <v>20</v>
      </c>
      <c r="J14" s="34">
        <f>H14*I14</f>
        <v>3660</v>
      </c>
      <c r="K14" s="34">
        <v>77.5</v>
      </c>
      <c r="L14" s="34">
        <v>20</v>
      </c>
      <c r="M14" s="34">
        <f>K14*L14</f>
        <v>1550</v>
      </c>
      <c r="N14" s="34">
        <v>182.5</v>
      </c>
      <c r="O14" s="34">
        <v>20</v>
      </c>
      <c r="P14" s="34">
        <f>N14*O14</f>
        <v>3650</v>
      </c>
      <c r="Q14" s="34">
        <v>155</v>
      </c>
      <c r="R14" s="31">
        <v>1.7</v>
      </c>
      <c r="S14" s="31">
        <f>Q14*R14</f>
        <v>263.5</v>
      </c>
      <c r="T14" s="34">
        <v>0</v>
      </c>
      <c r="U14" s="31">
        <v>0</v>
      </c>
      <c r="V14" s="31">
        <v>0</v>
      </c>
      <c r="W14" s="47">
        <v>109.12</v>
      </c>
      <c r="X14" s="47">
        <v>111.09</v>
      </c>
      <c r="Y14" s="47">
        <v>111.09</v>
      </c>
      <c r="Z14" s="51">
        <v>111.1</v>
      </c>
      <c r="AA14" s="53"/>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40.35" customHeight="1" x14ac:dyDescent="0.25">
      <c r="A15" s="5" t="s">
        <v>10</v>
      </c>
      <c r="B15" s="16" t="s">
        <v>19</v>
      </c>
      <c r="C15" s="23">
        <v>110</v>
      </c>
      <c r="D15" s="26">
        <f>18165835/1000</f>
        <v>18165.834999999999</v>
      </c>
      <c r="E15" s="31">
        <v>36</v>
      </c>
      <c r="F15" s="34">
        <v>10</v>
      </c>
      <c r="G15" s="31">
        <f>E15*F15</f>
        <v>360</v>
      </c>
      <c r="H15" s="37">
        <v>0</v>
      </c>
      <c r="I15" s="37">
        <v>0</v>
      </c>
      <c r="J15" s="37">
        <v>0</v>
      </c>
      <c r="K15" s="34">
        <v>35.5</v>
      </c>
      <c r="L15" s="34">
        <v>10</v>
      </c>
      <c r="M15" s="34">
        <f>K15*L15</f>
        <v>355</v>
      </c>
      <c r="N15" s="37">
        <v>0</v>
      </c>
      <c r="O15" s="37">
        <v>0</v>
      </c>
      <c r="P15" s="37">
        <v>0</v>
      </c>
      <c r="Q15" s="34">
        <v>0</v>
      </c>
      <c r="R15" s="31">
        <v>0</v>
      </c>
      <c r="S15" s="31">
        <v>0</v>
      </c>
      <c r="T15" s="34">
        <v>0</v>
      </c>
      <c r="U15" s="31">
        <v>0</v>
      </c>
      <c r="V15" s="31">
        <v>0</v>
      </c>
      <c r="W15" s="47">
        <v>111.03</v>
      </c>
      <c r="X15" s="47">
        <v>111.09</v>
      </c>
      <c r="Y15" s="47">
        <v>111.09</v>
      </c>
      <c r="Z15" s="51">
        <v>111.11</v>
      </c>
      <c r="AA15" s="53"/>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24.75" customHeight="1" x14ac:dyDescent="0.25">
      <c r="A16" s="6"/>
      <c r="B16" s="18"/>
      <c r="C16" s="18"/>
      <c r="D16" s="27"/>
      <c r="E16" s="27"/>
      <c r="F16" s="35"/>
      <c r="G16" s="27"/>
      <c r="H16" s="27"/>
      <c r="I16" s="27"/>
      <c r="J16" s="27"/>
      <c r="K16" s="27"/>
      <c r="L16" s="27"/>
      <c r="M16" s="27"/>
      <c r="N16" s="27"/>
      <c r="O16" s="27"/>
      <c r="P16" s="27"/>
      <c r="Q16" s="27"/>
      <c r="R16" s="27"/>
      <c r="S16" s="27"/>
      <c r="T16" s="27"/>
      <c r="U16" s="27"/>
      <c r="V16" s="27"/>
      <c r="W16" s="48"/>
      <c r="X16" s="48"/>
      <c r="Y16" s="48"/>
      <c r="Z16" s="52"/>
      <c r="AA16" s="53"/>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6.350000000000001" customHeight="1" x14ac:dyDescent="0.25">
      <c r="A17" s="7"/>
      <c r="B17" s="7"/>
      <c r="C17" s="7"/>
      <c r="D17" s="7"/>
      <c r="E17" s="7"/>
      <c r="F17" s="7"/>
      <c r="G17" s="7"/>
      <c r="H17" s="7"/>
      <c r="I17" s="39"/>
      <c r="J17" s="41"/>
      <c r="K17" s="41"/>
      <c r="L17" s="41"/>
      <c r="M17" s="41"/>
      <c r="N17" s="41"/>
      <c r="O17" s="41"/>
      <c r="P17" s="41"/>
      <c r="Q17" s="41"/>
      <c r="R17" s="41"/>
      <c r="S17" s="43"/>
      <c r="T17" s="41"/>
      <c r="U17" s="43"/>
      <c r="V17" s="43"/>
      <c r="W17" s="43"/>
      <c r="X17" s="43"/>
      <c r="Y17" s="43"/>
      <c r="Z17" s="41" t="s">
        <v>52</v>
      </c>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2" customHeight="1" x14ac:dyDescent="0.25">
      <c r="A18" s="8" t="s">
        <v>11</v>
      </c>
      <c r="B18" s="10"/>
      <c r="C18" s="8"/>
      <c r="D18" s="20" t="s">
        <v>26</v>
      </c>
      <c r="E18" s="10"/>
      <c r="F18" s="9"/>
      <c r="G18" s="10"/>
      <c r="H18" s="10"/>
      <c r="I18" s="9"/>
      <c r="J18" s="9" t="s">
        <v>35</v>
      </c>
      <c r="K18" s="10"/>
      <c r="L18" s="10"/>
      <c r="M18" s="10"/>
      <c r="N18" s="10"/>
      <c r="O18" s="10"/>
      <c r="P18" s="36" t="s">
        <v>39</v>
      </c>
      <c r="Q18" s="8"/>
      <c r="R18" s="9"/>
      <c r="S18" s="10"/>
      <c r="T18" s="10"/>
      <c r="U18" s="36"/>
      <c r="V18" s="10"/>
      <c r="W18" s="10"/>
      <c r="X18" s="10"/>
      <c r="Y18" s="10"/>
      <c r="Z18" s="10"/>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21.2" customHeight="1" x14ac:dyDescent="0.25">
      <c r="A19" s="9"/>
      <c r="B19" s="10"/>
      <c r="C19" s="10"/>
      <c r="D19" s="10"/>
      <c r="E19" s="10"/>
      <c r="F19" s="9"/>
      <c r="G19" s="10"/>
      <c r="H19" s="10"/>
      <c r="I19" s="9"/>
      <c r="J19" s="9" t="s">
        <v>36</v>
      </c>
      <c r="K19" s="10"/>
      <c r="L19" s="10"/>
      <c r="M19" s="10"/>
      <c r="N19" s="10"/>
      <c r="O19" s="10"/>
      <c r="P19" s="10"/>
      <c r="Q19" s="10"/>
      <c r="R19" s="10"/>
      <c r="S19" s="10"/>
      <c r="T19" s="10"/>
      <c r="U19" s="36"/>
      <c r="V19" s="10"/>
      <c r="W19" s="10"/>
      <c r="X19" s="10"/>
      <c r="Y19" s="10"/>
      <c r="Z19" s="10"/>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2" customHeight="1" x14ac:dyDescent="0.25">
      <c r="A20" s="10"/>
      <c r="B20" s="10"/>
      <c r="C20" s="10"/>
      <c r="D20" s="10"/>
      <c r="E20" s="10"/>
      <c r="F20" s="36"/>
      <c r="G20" s="10"/>
      <c r="H20" s="10"/>
      <c r="I20" s="10"/>
      <c r="J20" s="10"/>
      <c r="K20" s="10"/>
      <c r="L20" s="10"/>
      <c r="M20" s="10"/>
      <c r="N20" s="10"/>
      <c r="O20" s="10"/>
      <c r="P20" s="10"/>
      <c r="Q20" s="10"/>
      <c r="R20" s="10"/>
      <c r="S20" s="10"/>
      <c r="T20" s="10"/>
      <c r="U20" s="10"/>
      <c r="V20" s="10"/>
      <c r="W20" s="10"/>
      <c r="X20" s="10"/>
      <c r="Y20" s="10"/>
      <c r="Z20" s="10"/>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21.2" customHeight="1" x14ac:dyDescent="0.25">
      <c r="A21" s="8" t="s">
        <v>12</v>
      </c>
      <c r="B21" s="8"/>
      <c r="C21" s="8"/>
      <c r="D21" s="10"/>
      <c r="E21" s="10"/>
      <c r="F21" s="36"/>
      <c r="G21" s="10"/>
      <c r="H21" s="10"/>
      <c r="I21" s="10"/>
      <c r="J21" s="10"/>
      <c r="K21" s="10"/>
      <c r="L21" s="10"/>
      <c r="M21" s="10"/>
      <c r="N21" s="10"/>
      <c r="O21" s="10"/>
      <c r="P21" s="10"/>
      <c r="Q21" s="10"/>
      <c r="R21" s="10"/>
      <c r="S21" s="10"/>
      <c r="T21" s="10"/>
      <c r="U21" s="10"/>
      <c r="V21" s="10"/>
      <c r="W21" s="10"/>
      <c r="X21" s="10"/>
      <c r="Y21" s="10"/>
      <c r="Z21" s="10"/>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2" customHeight="1" x14ac:dyDescent="0.25">
      <c r="A22" s="8" t="s">
        <v>13</v>
      </c>
      <c r="B22" s="8"/>
      <c r="C22" s="8"/>
      <c r="D22" s="10"/>
      <c r="E22" s="10"/>
      <c r="F22" s="10"/>
      <c r="G22" s="10"/>
      <c r="H22" s="10"/>
      <c r="I22" s="10"/>
      <c r="J22" s="10"/>
      <c r="K22" s="10"/>
      <c r="L22" s="10"/>
      <c r="M22" s="10"/>
      <c r="N22" s="10"/>
      <c r="O22" s="10"/>
      <c r="P22" s="10"/>
      <c r="Q22" s="10"/>
      <c r="R22" s="10"/>
      <c r="S22" s="10"/>
      <c r="T22" s="10"/>
      <c r="U22" s="10"/>
      <c r="V22" s="10"/>
      <c r="W22" s="10"/>
      <c r="X22" s="10"/>
      <c r="Y22" s="10"/>
      <c r="Z22" s="10"/>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2" customHeight="1" x14ac:dyDescent="0.25">
      <c r="A23" s="8"/>
      <c r="B23" s="19"/>
      <c r="C23" s="19"/>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1.2" customHeight="1" x14ac:dyDescent="0.25">
      <c r="A24" s="8"/>
      <c r="B24" s="11"/>
      <c r="C24" s="11"/>
      <c r="D24" s="11"/>
      <c r="E24" s="11"/>
      <c r="F24" s="11"/>
      <c r="G24" s="19"/>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75"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75"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75"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75"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75"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75"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75"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75"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75"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75"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75"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75"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75"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75"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75"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75"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75"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75"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75"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75"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75"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75"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75"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75"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75"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75"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75"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75"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75"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75"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75"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75"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75"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75"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75"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75"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75"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75"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75"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75"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75"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75"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75"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75"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75"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75"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75"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75"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75"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75"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75"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75"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75"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75"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75"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75"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75"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75"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75"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75"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75"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75"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75"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75"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75"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75"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75"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75"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75"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75"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75"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75"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75"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75"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75"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75"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75"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75"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75"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75"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75"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75"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75"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75"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75"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75"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75"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75"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75"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75"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75"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75"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75"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75"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75"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75"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75"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75"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75"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75"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75"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75"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75"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75"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75"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75"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75"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75"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75"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75"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75"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75"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75"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75"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75"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75"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75"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75"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75"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75"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75"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75"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75"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75"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75"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75"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75"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75"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75"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75"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75"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75"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75"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75"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75"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75"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75"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75"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75"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75"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75"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75"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75"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75"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75"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75"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75"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75"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75"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75"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75"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75"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75"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75"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75"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75"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75"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75"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75"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75"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75"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75"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75"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75"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75"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75"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75"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75"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75"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75"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75"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75"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75"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75"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75"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75"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23">
    <mergeCell ref="G4:K4"/>
    <mergeCell ref="X1:Z1"/>
    <mergeCell ref="X2:Z2"/>
    <mergeCell ref="V1:W1"/>
    <mergeCell ref="V2:W2"/>
    <mergeCell ref="A3:Z3"/>
    <mergeCell ref="Z6:Z8"/>
    <mergeCell ref="W5:Z5"/>
    <mergeCell ref="C5:C7"/>
    <mergeCell ref="D5:D7"/>
    <mergeCell ref="Y6:Y8"/>
    <mergeCell ref="E6:G6"/>
    <mergeCell ref="W6:W8"/>
    <mergeCell ref="Q5:S6"/>
    <mergeCell ref="T5:V6"/>
    <mergeCell ref="A5:A8"/>
    <mergeCell ref="X6:X8"/>
    <mergeCell ref="K5:P5"/>
    <mergeCell ref="K6:M6"/>
    <mergeCell ref="N6:P6"/>
    <mergeCell ref="H6:J6"/>
    <mergeCell ref="E5:J5"/>
    <mergeCell ref="B5:B8"/>
  </mergeCells>
  <phoneticPr fontId="1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tatung</cp:lastModifiedBy>
  <dcterms:modified xsi:type="dcterms:W3CDTF">2023-03-03T01:39:55Z</dcterms:modified>
</cp:coreProperties>
</file>