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年齡" state="visible" r:id="rId4"/>
  </sheets>
</workbook>
</file>

<file path=xl/sharedStrings.xml><?xml version="1.0" encoding="utf-8"?>
<sst xmlns="http://schemas.openxmlformats.org/spreadsheetml/2006/main" count="53">
  <si>
    <t>公  開  類</t>
  </si>
  <si>
    <t>月      報</t>
  </si>
  <si>
    <t>臺中市就業服務之求職、求才及推介就業人數-按年齡分</t>
  </si>
  <si>
    <t>中華民國112年2月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</si>
  <si>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</si>
  <si>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</si>
  <si>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</si>
  <si>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</si>
  <si>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</si>
  <si>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</si>
  <si>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</si>
  <si>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</si>
  <si>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</si>
  <si>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</si>
  <si>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</si>
  <si>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</si>
  <si>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</si>
  <si>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</si>
  <si>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</si>
  <si>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</si>
  <si>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</si>
  <si>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</si>
  <si>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</si>
  <si>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</si>
  <si>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</si>
  <si>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</si>
  <si>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</si>
  <si>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(6)/(1)</t>
  </si>
  <si>
    <t>(8)/(3)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</si>
  <si>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</si>
  <si>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</si>
  <si>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</si>
  <si>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</si>
  <si>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</si>
  <si>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</si>
  <si>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</si>
  <si>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</si>
  <si>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</si>
  <si>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</si>
  <si>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</si>
  <si>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</si>
  <si>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</si>
  <si>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</si>
  <si>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</si>
  <si>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</si>
  <si>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</si>
  <si>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</si>
  <si>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</si>
  <si>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中華民國112年3月13日編製</t>
  </si>
  <si>
    <t>臺中市就業服務處</t>
  </si>
  <si>
    <t>10343-01-02-2</t>
  </si>
  <si>
    <t>單位：人 , %</t>
  </si>
  <si>
    <t>不拘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</si>
</sst>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(* #,##0.00_);_(* \(#,##0.00\);_(* &quot;-&quot;??_);_(@_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0"/>
      <color theme="1"/>
      <name val="SimSu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5" xfId="0" applyFont="true" applyBorder="true">
      <alignment horizontal="center" vertical="center" wrapText="true"/>
    </xf>
    <xf numFmtId="0" fontId="1" borderId="8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left" vertical="center"/>
    </xf>
    <xf numFmtId="0" fontId="4" borderId="0" xfId="0" applyFont="true"/>
    <xf numFmtId="0" fontId="1" borderId="9" xfId="0" applyFont="true" applyBorder="true">
      <alignment horizontal="center" vertical="center"/>
    </xf>
    <xf numFmtId="0" fontId="1" borderId="10" xfId="0" applyFont="true" applyBorder="true">
      <alignment horizontal="left" vertical="center"/>
    </xf>
    <xf numFmtId="0" fontId="1" borderId="11" xfId="0" applyFont="true" applyBorder="true">
      <alignment horizontal="center" vertical="center"/>
    </xf>
    <xf numFmtId="0" fontId="1" borderId="12" xfId="0" applyFont="true" applyBorder="true">
      <alignment horizontal="center" vertical="center"/>
    </xf>
    <xf numFmtId="0" fontId="1" borderId="10" xfId="0" applyFont="true" applyBorder="true">
      <alignment horizontal="center" vertical="center"/>
    </xf>
    <xf numFmtId="0" fontId="4" borderId="2" xfId="0" applyFont="true" applyBorder="true"/>
    <xf numFmtId="0" fontId="1" borderId="0" xfId="0" applyFont="true"/>
    <xf numFmtId="196" fontId="1" borderId="13" xfId="0" applyNumberFormat="true" applyFont="true" applyBorder="true">
      <alignment horizontal="right" vertical="center"/>
    </xf>
    <xf numFmtId="196" fontId="1" borderId="9" xfId="0" applyNumberFormat="true" applyFont="true" applyBorder="true">
      <alignment horizontal="right" vertical="center"/>
    </xf>
    <xf numFmtId="196" fontId="5" borderId="9" xfId="0" applyNumberFormat="true" applyFont="true" applyBorder="true">
      <alignment horizontal="right" vertical="center"/>
    </xf>
    <xf numFmtId="196" fontId="5" borderId="9" xfId="0" applyNumberFormat="true" applyFont="true" applyBorder="true">
      <alignment horizontal="right" vertical="center" wrapText="true"/>
    </xf>
    <xf numFmtId="197" fontId="1" borderId="9" xfId="0" applyNumberFormat="true" applyFont="true" applyBorder="true">
      <alignment horizontal="right" vertical="center"/>
    </xf>
    <xf numFmtId="10" fontId="1" borderId="9" xfId="0" applyNumberFormat="true" applyFont="true" applyBorder="true">
      <alignment horizontal="right" vertical="center"/>
    </xf>
    <xf numFmtId="10" fontId="1" borderId="14" xfId="0" applyNumberFormat="true" applyFont="true" applyBorder="true">
      <alignment horizontal="right" vertical="center"/>
    </xf>
    <xf numFmtId="0" fontId="1" borderId="2" xfId="0" applyFont="true" applyBorder="true">
      <alignment horizontal="left" vertical="center"/>
    </xf>
    <xf numFmtId="0" fontId="1" borderId="14" xfId="0" applyFont="true" applyBorder="true"/>
    <xf numFmtId="0" fontId="1" borderId="1" xfId="0" applyFont="true" applyBorder="true">
      <alignment horizontal="center" vertical="center" wrapText="true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5" borderId="0" xfId="0" applyNumberFormat="true" applyFont="true">
      <alignment horizontal="right" vertical="center" wrapText="true"/>
    </xf>
    <xf numFmtId="197" fontId="1" borderId="0" xfId="0" applyNumberFormat="true" applyFont="true">
      <alignment horizontal="right" vertical="center"/>
    </xf>
    <xf numFmtId="10" fontId="1" borderId="0" xfId="0" applyNumberFormat="true" applyFont="true">
      <alignment horizontal="right" vertical="center"/>
    </xf>
    <xf numFmtId="10" fontId="1" borderId="3" xfId="0" applyNumberFormat="true" applyFont="true" applyBorder="true">
      <alignment horizontal="right" vertical="center"/>
    </xf>
    <xf numFmtId="0" fontId="1" borderId="3" xfId="0" applyFont="true" applyBorder="true"/>
    <xf numFmtId="0" fontId="1" borderId="2" xfId="0" applyFont="true" applyBorder="true">
      <alignment horizontal="left" vertical="center" wrapText="true"/>
    </xf>
    <xf numFmtId="0" fontId="6" borderId="3" xfId="0" applyFont="true" applyBorder="true">
      <alignment horizontal="right" vertical="center"/>
    </xf>
    <xf numFmtId="0" fontId="1" borderId="0" xfId="0" applyFont="true">
      <alignment vertical="center" wrapText="true"/>
    </xf>
    <xf numFmtId="0" fontId="1" borderId="0" xfId="0" applyFont="true">
      <alignment vertical="center"/>
    </xf>
    <xf numFmtId="0" fontId="7" borderId="2" xfId="0" applyFont="true" applyBorder="true">
      <alignment vertical="center" wrapText="true"/>
    </xf>
    <xf numFmtId="0" fontId="8" borderId="6" xfId="0" applyFont="true" applyBorder="true"/>
    <xf numFmtId="0" fontId="1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7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4" borderId="9" xfId="0" applyFont="true" applyBorder="true"/>
    <xf numFmtId="0" fontId="1" borderId="9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A41" sqref="A41:P41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20.00390625" hidden="false" outlineLevel="0"/>
    <col min="3" max="3" bestFit="false" customWidth="true" width="12.00390625" hidden="false" outlineLevel="0"/>
    <col min="4" max="5" bestFit="false" customWidth="true" width="11.00390625" hidden="false" outlineLevel="0"/>
    <col min="6" max="7" bestFit="false" customWidth="true" width="12.00390625" hidden="false" outlineLevel="0"/>
    <col min="8" max="8" bestFit="false" customWidth="true" width="11.00390625" hidden="false" outlineLevel="0"/>
    <col min="9" max="10" bestFit="false" customWidth="true" width="12.00390625" hidden="false" outlineLevel="0"/>
    <col min="11" max="11" bestFit="false" customWidth="true" width="11.00390625" hidden="false" outlineLevel="0"/>
    <col min="12" max="12" bestFit="false" customWidth="true" width="12.00390625" hidden="false" outlineLevel="0"/>
    <col min="13" max="14" bestFit="false" customWidth="true" width="11.00390625" hidden="false" outlineLevel="0"/>
    <col min="15" max="15" bestFit="false" customWidth="true" width="13.00390625" hidden="false" outlineLevel="0"/>
    <col min="16" max="16" bestFit="false" customWidth="true" width="20.00390625" hidden="false" outlineLevel="0"/>
  </cols>
  <sheetData>
    <row r="1" ht="32.0012019230769" customHeight="true">
      <c r="A1" s="1" t="s">
        <v>0</v>
      </c>
      <c r="B1" s="13"/>
      <c r="C1" s="19"/>
      <c r="D1" s="19"/>
      <c r="E1" s="19"/>
      <c r="F1" s="19"/>
      <c r="G1" s="19"/>
      <c r="H1" s="19"/>
      <c r="I1" s="19"/>
      <c r="J1" s="39"/>
      <c r="K1" s="39"/>
      <c r="L1" s="40"/>
      <c r="M1" s="40"/>
      <c r="N1" s="42"/>
      <c r="O1" s="1" t="s">
        <v>45</v>
      </c>
      <c r="P1" s="29" t="s">
        <v>49</v>
      </c>
      <c r="Q1" s="47"/>
    </row>
    <row r="2" ht="32.0012019230769" customHeight="true">
      <c r="A2" s="1" t="s">
        <v>1</v>
      </c>
      <c r="B2" s="14" t="s">
        <v>14</v>
      </c>
      <c r="C2" s="14"/>
      <c r="D2" s="28"/>
      <c r="E2" s="36"/>
      <c r="F2" s="36"/>
      <c r="G2" s="36"/>
      <c r="H2" s="36"/>
      <c r="I2" s="38"/>
      <c r="J2" s="38"/>
      <c r="K2" s="38"/>
      <c r="L2" s="38"/>
      <c r="M2" s="38"/>
      <c r="N2" s="38"/>
      <c r="O2" s="1" t="s">
        <v>46</v>
      </c>
      <c r="P2" s="45" t="s">
        <v>50</v>
      </c>
      <c r="Q2" s="47"/>
    </row>
    <row r="3" ht="32.00120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6.94310897435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6" t="s">
        <v>51</v>
      </c>
    </row>
    <row r="5" ht="22.7864583333333" customHeight="true">
      <c r="A5" s="4"/>
      <c r="B5" s="4"/>
      <c r="C5" s="1" t="s">
        <v>29</v>
      </c>
      <c r="D5" s="1" t="s">
        <v>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8"/>
    </row>
    <row r="6" ht="39.8637820512821" customHeight="true">
      <c r="A6" s="4"/>
      <c r="B6" s="4"/>
      <c r="C6" s="1"/>
      <c r="D6" s="29" t="s">
        <v>32</v>
      </c>
      <c r="E6" s="1" t="s">
        <v>33</v>
      </c>
      <c r="F6" s="29" t="s">
        <v>34</v>
      </c>
      <c r="G6" s="29" t="s">
        <v>36</v>
      </c>
      <c r="H6" s="29" t="s">
        <v>37</v>
      </c>
      <c r="I6" s="29" t="s">
        <v>38</v>
      </c>
      <c r="J6" s="29" t="s">
        <v>39</v>
      </c>
      <c r="K6" s="29" t="s">
        <v>41</v>
      </c>
      <c r="L6" s="29" t="s">
        <v>42</v>
      </c>
      <c r="M6" s="1" t="s">
        <v>43</v>
      </c>
      <c r="N6" s="43" t="s">
        <v>44</v>
      </c>
      <c r="O6" s="1" t="s">
        <v>47</v>
      </c>
      <c r="P6" s="1" t="s">
        <v>52</v>
      </c>
      <c r="Q6" s="48"/>
    </row>
    <row r="7" ht="28.9963942307692" customHeight="true">
      <c r="A7" s="5" t="s">
        <v>4</v>
      </c>
      <c r="B7" s="15" t="s">
        <v>15</v>
      </c>
      <c r="C7" s="20" t="n">
        <f>SUM(D7:P7)</f>
        <v>5899</v>
      </c>
      <c r="D7" s="30" t="n">
        <f>SUM(D8:D9)</f>
        <v>0</v>
      </c>
      <c r="E7" s="30" t="n">
        <f>SUM(E8:E9)</f>
        <v>54</v>
      </c>
      <c r="F7" s="30" t="n">
        <f>SUM(F8:F9)</f>
        <v>982</v>
      </c>
      <c r="G7" s="30" t="n">
        <f>SUM(G8:G9)</f>
        <v>1071</v>
      </c>
      <c r="H7" s="30" t="n">
        <f>SUM(H8:H9)</f>
        <v>571</v>
      </c>
      <c r="I7" s="30" t="n">
        <f>SUM(I8:I9)</f>
        <v>558</v>
      </c>
      <c r="J7" s="30" t="n">
        <f>SUM(J8:J9)</f>
        <v>586</v>
      </c>
      <c r="K7" s="30" t="n">
        <f>SUM(K8:K9)</f>
        <v>602</v>
      </c>
      <c r="L7" s="30" t="n">
        <f>SUM(L8:L9)</f>
        <v>543</v>
      </c>
      <c r="M7" s="30" t="n">
        <f>SUM(M8:M9)</f>
        <v>426</v>
      </c>
      <c r="N7" s="30" t="n">
        <f>SUM(N8:N9)</f>
        <v>324</v>
      </c>
      <c r="O7" s="30" t="n">
        <f>SUM(O8:O9)</f>
        <v>182</v>
      </c>
      <c r="P7" s="30" t="n">
        <f>SUM(P8:P9)</f>
        <v>0</v>
      </c>
    </row>
    <row r="8" ht="28.9963942307692" customHeight="true">
      <c r="A8" s="6"/>
      <c r="B8" s="16" t="s">
        <v>16</v>
      </c>
      <c r="C8" s="21" t="n">
        <f>SUM(D8:P8)</f>
        <v>2695</v>
      </c>
      <c r="D8" s="31" t="n">
        <v>0</v>
      </c>
      <c r="E8" s="31" t="n">
        <v>38</v>
      </c>
      <c r="F8" s="31" t="n">
        <v>632</v>
      </c>
      <c r="G8" s="31" t="n">
        <v>505</v>
      </c>
      <c r="H8" s="31" t="n">
        <v>241</v>
      </c>
      <c r="I8" s="31" t="n">
        <v>219</v>
      </c>
      <c r="J8" s="31" t="n">
        <v>224</v>
      </c>
      <c r="K8" s="31" t="n">
        <v>237</v>
      </c>
      <c r="L8" s="31" t="n">
        <v>196</v>
      </c>
      <c r="M8" s="31" t="n">
        <v>161</v>
      </c>
      <c r="N8" s="31" t="n">
        <v>150</v>
      </c>
      <c r="O8" s="31" t="n">
        <v>92</v>
      </c>
      <c r="P8" s="31" t="n">
        <v>0</v>
      </c>
    </row>
    <row r="9" ht="28.9963942307692" customHeight="true">
      <c r="A9" s="6"/>
      <c r="B9" s="16" t="s">
        <v>17</v>
      </c>
      <c r="C9" s="21" t="n">
        <f>SUM(D9:P9)</f>
        <v>3204</v>
      </c>
      <c r="D9" s="31" t="n">
        <v>0</v>
      </c>
      <c r="E9" s="31" t="n">
        <v>16</v>
      </c>
      <c r="F9" s="31" t="n">
        <v>350</v>
      </c>
      <c r="G9" s="31" t="n">
        <v>566</v>
      </c>
      <c r="H9" s="31" t="n">
        <v>330</v>
      </c>
      <c r="I9" s="31" t="n">
        <v>339</v>
      </c>
      <c r="J9" s="31" t="n">
        <v>362</v>
      </c>
      <c r="K9" s="31" t="n">
        <v>365</v>
      </c>
      <c r="L9" s="31" t="n">
        <v>347</v>
      </c>
      <c r="M9" s="31" t="n">
        <v>265</v>
      </c>
      <c r="N9" s="31" t="n">
        <v>174</v>
      </c>
      <c r="O9" s="31" t="n">
        <v>90</v>
      </c>
      <c r="P9" s="31" t="n">
        <v>0</v>
      </c>
    </row>
    <row r="10" ht="28.9963942307692" customHeight="true">
      <c r="A10" s="6"/>
      <c r="B10" s="16" t="s">
        <v>18</v>
      </c>
      <c r="C10" s="21" t="n">
        <f>SUM(D10:P10)</f>
        <v>16948</v>
      </c>
      <c r="D10" s="31" t="n">
        <f>SUM(D11:D12)</f>
        <v>1</v>
      </c>
      <c r="E10" s="31" t="n">
        <f>SUM(E11:E12)</f>
        <v>91</v>
      </c>
      <c r="F10" s="31" t="n">
        <f>SUM(F11:F12)</f>
        <v>2614</v>
      </c>
      <c r="G10" s="31" t="n">
        <f>SUM(G11:G12)</f>
        <v>2762</v>
      </c>
      <c r="H10" s="31" t="n">
        <f>SUM(H11:H12)</f>
        <v>1896</v>
      </c>
      <c r="I10" s="31" t="n">
        <f>SUM(I11:I12)</f>
        <v>1776</v>
      </c>
      <c r="J10" s="31" t="n">
        <f>SUM(J11:J12)</f>
        <v>1816</v>
      </c>
      <c r="K10" s="31" t="n">
        <f>SUM(K11:K12)</f>
        <v>1818</v>
      </c>
      <c r="L10" s="31" t="n">
        <f>SUM(L11:L12)</f>
        <v>1615</v>
      </c>
      <c r="M10" s="31" t="n">
        <f>SUM(M11:M12)</f>
        <v>1297</v>
      </c>
      <c r="N10" s="31" t="n">
        <f>SUM(N11:N12)</f>
        <v>853</v>
      </c>
      <c r="O10" s="31" t="n">
        <f>SUM(O11:O12)</f>
        <v>409</v>
      </c>
      <c r="P10" s="31" t="n">
        <f>SUM(P11:P12)</f>
        <v>0</v>
      </c>
    </row>
    <row r="11" ht="28.9963942307692" customHeight="true">
      <c r="A11" s="6"/>
      <c r="B11" s="16" t="s">
        <v>16</v>
      </c>
      <c r="C11" s="21" t="n">
        <f>SUM(D11:P11)</f>
        <v>7720</v>
      </c>
      <c r="D11" s="31" t="n">
        <v>0</v>
      </c>
      <c r="E11" s="31" t="n">
        <v>63</v>
      </c>
      <c r="F11" s="31" t="n">
        <v>1616</v>
      </c>
      <c r="G11" s="31" t="n">
        <v>1289</v>
      </c>
      <c r="H11" s="31" t="n">
        <v>829</v>
      </c>
      <c r="I11" s="31" t="n">
        <v>746</v>
      </c>
      <c r="J11" s="31" t="n">
        <v>731</v>
      </c>
      <c r="K11" s="31" t="n">
        <v>727</v>
      </c>
      <c r="L11" s="31" t="n">
        <v>599</v>
      </c>
      <c r="M11" s="31" t="n">
        <v>520</v>
      </c>
      <c r="N11" s="31" t="n">
        <v>395</v>
      </c>
      <c r="O11" s="31" t="n">
        <v>205</v>
      </c>
      <c r="P11" s="31" t="n">
        <v>0</v>
      </c>
    </row>
    <row r="12" ht="28.9963942307692" customHeight="true">
      <c r="A12" s="7"/>
      <c r="B12" s="17" t="s">
        <v>17</v>
      </c>
      <c r="C12" s="21" t="n">
        <f>SUM(D12:P12)</f>
        <v>9228</v>
      </c>
      <c r="D12" s="31" t="n">
        <v>1</v>
      </c>
      <c r="E12" s="31" t="n">
        <v>28</v>
      </c>
      <c r="F12" s="31" t="n">
        <v>998</v>
      </c>
      <c r="G12" s="31" t="n">
        <v>1473</v>
      </c>
      <c r="H12" s="31" t="n">
        <v>1067</v>
      </c>
      <c r="I12" s="31" t="n">
        <v>1030</v>
      </c>
      <c r="J12" s="31" t="n">
        <v>1085</v>
      </c>
      <c r="K12" s="31" t="n">
        <v>1091</v>
      </c>
      <c r="L12" s="31" t="n">
        <v>1016</v>
      </c>
      <c r="M12" s="31" t="n">
        <v>777</v>
      </c>
      <c r="N12" s="31" t="n">
        <v>458</v>
      </c>
      <c r="O12" s="31" t="n">
        <v>204</v>
      </c>
      <c r="P12" s="31" t="n">
        <v>0</v>
      </c>
    </row>
    <row r="13" ht="28.9963942307692" customHeight="true">
      <c r="A13" s="5" t="s">
        <v>5</v>
      </c>
      <c r="B13" s="15" t="s">
        <v>19</v>
      </c>
      <c r="C13" s="21" t="n">
        <f>SUM(D13:P13)</f>
        <v>7609</v>
      </c>
      <c r="D13" s="31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7609</v>
      </c>
      <c r="Q13" s="31"/>
    </row>
    <row r="14" ht="28.9963942307692" customHeight="true">
      <c r="A14" s="6"/>
      <c r="B14" s="16"/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28.9963942307692" customHeight="true">
      <c r="A15" s="6"/>
      <c r="B15" s="16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28.9963942307692" customHeight="true">
      <c r="A16" s="6"/>
      <c r="B16" s="16"/>
      <c r="C16" s="2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8.9963942307692" customHeight="true">
      <c r="A17" s="6"/>
      <c r="B17" s="16" t="s">
        <v>20</v>
      </c>
      <c r="C17" s="21" t="n">
        <f>SUM(D17:P17)</f>
        <v>11421</v>
      </c>
      <c r="D17" s="31" t="n">
        <v>0</v>
      </c>
      <c r="E17" s="31" t="n">
        <v>0</v>
      </c>
      <c r="F17" s="31" t="n">
        <v>0</v>
      </c>
      <c r="G17" s="31" t="n">
        <v>0</v>
      </c>
      <c r="H17" s="31" t="n">
        <v>0</v>
      </c>
      <c r="I17" s="31" t="n">
        <v>0</v>
      </c>
      <c r="J17" s="31" t="n">
        <v>0</v>
      </c>
      <c r="K17" s="31" t="n">
        <v>0</v>
      </c>
      <c r="L17" s="31" t="n">
        <v>0</v>
      </c>
      <c r="M17" s="31" t="n">
        <v>0</v>
      </c>
      <c r="N17" s="31" t="n">
        <v>0</v>
      </c>
      <c r="O17" s="31" t="n">
        <v>0</v>
      </c>
      <c r="P17" s="31" t="n">
        <v>11421</v>
      </c>
    </row>
    <row r="18" ht="28.9963942307692" customHeight="true">
      <c r="A18" s="6"/>
      <c r="B18" s="16"/>
      <c r="C18" s="2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8.9963942307692" customHeight="true">
      <c r="A19" s="6"/>
      <c r="B19" s="16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8.9963942307692" customHeight="true">
      <c r="A20" s="7"/>
      <c r="B20" s="17"/>
      <c r="C20" s="2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61.3481570512821" customHeight="true">
      <c r="A21" s="8" t="s">
        <v>6</v>
      </c>
      <c r="B21" s="15" t="s">
        <v>21</v>
      </c>
      <c r="C21" s="21" t="n">
        <f>SUM(D21:P21)</f>
        <v>651</v>
      </c>
      <c r="D21" s="31" t="n">
        <f>SUM(D22:D23)</f>
        <v>0</v>
      </c>
      <c r="E21" s="31" t="n">
        <f>SUM(E22:E23)</f>
        <v>5</v>
      </c>
      <c r="F21" s="31" t="n">
        <f>SUM(F22:F23)</f>
        <v>104</v>
      </c>
      <c r="G21" s="31" t="n">
        <f>SUM(G22:G23)</f>
        <v>153</v>
      </c>
      <c r="H21" s="31" t="n">
        <f>SUM(H22:H23)</f>
        <v>59</v>
      </c>
      <c r="I21" s="31" t="n">
        <f>SUM(I22:I23)</f>
        <v>47</v>
      </c>
      <c r="J21" s="31" t="n">
        <f>SUM(J22:J23)</f>
        <v>49</v>
      </c>
      <c r="K21" s="31" t="n">
        <f>SUM(K22:K23)</f>
        <v>61</v>
      </c>
      <c r="L21" s="31" t="n">
        <f>SUM(L22:L23)</f>
        <v>60</v>
      </c>
      <c r="M21" s="31" t="n">
        <f>SUM(M22:M23)</f>
        <v>51</v>
      </c>
      <c r="N21" s="31" t="n">
        <f>SUM(N22:N23)</f>
        <v>37</v>
      </c>
      <c r="O21" s="31" t="n">
        <f>SUM(O22:O23)</f>
        <v>25</v>
      </c>
      <c r="P21" s="31" t="n">
        <f>SUM(P22:P23)</f>
        <v>0</v>
      </c>
    </row>
    <row r="22" ht="28.9963942307692" customHeight="true">
      <c r="A22" s="6"/>
      <c r="B22" s="16" t="s">
        <v>16</v>
      </c>
      <c r="C22" s="21" t="n">
        <f>SUM(D22:P22)</f>
        <v>295</v>
      </c>
      <c r="D22" s="31" t="n">
        <v>0</v>
      </c>
      <c r="E22" s="31" t="n">
        <v>5</v>
      </c>
      <c r="F22" s="31" t="n">
        <v>67</v>
      </c>
      <c r="G22" s="31" t="n">
        <v>84</v>
      </c>
      <c r="H22" s="31" t="n">
        <v>21</v>
      </c>
      <c r="I22" s="31" t="n">
        <v>16</v>
      </c>
      <c r="J22" s="31" t="n">
        <v>11</v>
      </c>
      <c r="K22" s="31" t="n">
        <v>21</v>
      </c>
      <c r="L22" s="31" t="n">
        <v>20</v>
      </c>
      <c r="M22" s="31" t="n">
        <v>20</v>
      </c>
      <c r="N22" s="31" t="n">
        <v>18</v>
      </c>
      <c r="O22" s="31" t="n">
        <v>12</v>
      </c>
      <c r="P22" s="31" t="n">
        <v>0</v>
      </c>
    </row>
    <row r="23" ht="28.9963942307692" customHeight="true">
      <c r="A23" s="6"/>
      <c r="B23" s="16" t="s">
        <v>17</v>
      </c>
      <c r="C23" s="21" t="n">
        <f>SUM(D23:P23)</f>
        <v>356</v>
      </c>
      <c r="D23" s="31" t="n">
        <v>0</v>
      </c>
      <c r="E23" s="31" t="n">
        <v>0</v>
      </c>
      <c r="F23" s="31" t="n">
        <v>37</v>
      </c>
      <c r="G23" s="31" t="n">
        <v>69</v>
      </c>
      <c r="H23" s="31" t="n">
        <v>38</v>
      </c>
      <c r="I23" s="31" t="n">
        <v>31</v>
      </c>
      <c r="J23" s="31" t="n">
        <v>38</v>
      </c>
      <c r="K23" s="31" t="n">
        <v>40</v>
      </c>
      <c r="L23" s="31" t="n">
        <v>40</v>
      </c>
      <c r="M23" s="31" t="n">
        <v>31</v>
      </c>
      <c r="N23" s="31" t="n">
        <v>19</v>
      </c>
      <c r="O23" s="31" t="n">
        <v>13</v>
      </c>
      <c r="P23" s="31" t="n">
        <v>0</v>
      </c>
    </row>
    <row r="24" ht="28.9963942307692" customHeight="true">
      <c r="A24" s="6"/>
      <c r="B24" s="16" t="s">
        <v>22</v>
      </c>
      <c r="C24" s="21" t="n">
        <f>SUM(D24:P24)</f>
        <v>4559</v>
      </c>
      <c r="D24" s="31" t="n">
        <f>SUM(D25:D26)</f>
        <v>0</v>
      </c>
      <c r="E24" s="31" t="n">
        <f>SUM(E25:E26)</f>
        <v>25</v>
      </c>
      <c r="F24" s="31" t="n">
        <f>SUM(F25:F26)</f>
        <v>819</v>
      </c>
      <c r="G24" s="31" t="n">
        <f>SUM(G25:G26)</f>
        <v>921</v>
      </c>
      <c r="H24" s="31" t="n">
        <f>SUM(H25:H26)</f>
        <v>488</v>
      </c>
      <c r="I24" s="31" t="n">
        <f>SUM(I25:I26)</f>
        <v>405</v>
      </c>
      <c r="J24" s="31" t="n">
        <f>SUM(J25:J26)</f>
        <v>436</v>
      </c>
      <c r="K24" s="31" t="n">
        <f>SUM(K25:K26)</f>
        <v>408</v>
      </c>
      <c r="L24" s="31" t="n">
        <f>SUM(L25:L26)</f>
        <v>389</v>
      </c>
      <c r="M24" s="31" t="n">
        <f>SUM(M25:M26)</f>
        <v>315</v>
      </c>
      <c r="N24" s="31" t="n">
        <f>SUM(N25:N26)</f>
        <v>218</v>
      </c>
      <c r="O24" s="31" t="n">
        <f>SUM(O25:O26)</f>
        <v>135</v>
      </c>
      <c r="P24" s="31" t="n">
        <f>SUM(P25:P26)</f>
        <v>0</v>
      </c>
    </row>
    <row r="25" ht="28.9963942307692" customHeight="true">
      <c r="A25" s="6"/>
      <c r="B25" s="16" t="s">
        <v>16</v>
      </c>
      <c r="C25" s="21" t="n">
        <f>SUM(D25:P25)</f>
        <v>2100</v>
      </c>
      <c r="D25" s="31" t="n">
        <v>0</v>
      </c>
      <c r="E25" s="31" t="n">
        <v>19</v>
      </c>
      <c r="F25" s="31" t="n">
        <v>482</v>
      </c>
      <c r="G25" s="31" t="n">
        <v>445</v>
      </c>
      <c r="H25" s="31" t="n">
        <v>230</v>
      </c>
      <c r="I25" s="31" t="n">
        <v>181</v>
      </c>
      <c r="J25" s="31" t="n">
        <v>164</v>
      </c>
      <c r="K25" s="31" t="n">
        <v>161</v>
      </c>
      <c r="L25" s="31" t="n">
        <v>140</v>
      </c>
      <c r="M25" s="31" t="n">
        <v>120</v>
      </c>
      <c r="N25" s="31" t="n">
        <v>92</v>
      </c>
      <c r="O25" s="31" t="n">
        <v>66</v>
      </c>
      <c r="P25" s="31" t="n">
        <v>0</v>
      </c>
    </row>
    <row r="26" ht="28.9963942307692" customHeight="true">
      <c r="A26" s="7"/>
      <c r="B26" s="17" t="s">
        <v>17</v>
      </c>
      <c r="C26" s="21" t="n">
        <f>SUM(D26:P26)</f>
        <v>2459</v>
      </c>
      <c r="D26" s="31" t="n">
        <v>0</v>
      </c>
      <c r="E26" s="31" t="n">
        <v>6</v>
      </c>
      <c r="F26" s="31" t="n">
        <v>337</v>
      </c>
      <c r="G26" s="31" t="n">
        <v>476</v>
      </c>
      <c r="H26" s="31" t="n">
        <v>258</v>
      </c>
      <c r="I26" s="31" t="n">
        <v>224</v>
      </c>
      <c r="J26" s="31" t="n">
        <v>272</v>
      </c>
      <c r="K26" s="31" t="n">
        <v>247</v>
      </c>
      <c r="L26" s="31" t="n">
        <v>249</v>
      </c>
      <c r="M26" s="31" t="n">
        <v>195</v>
      </c>
      <c r="N26" s="31" t="n">
        <v>126</v>
      </c>
      <c r="O26" s="31" t="n">
        <v>69</v>
      </c>
      <c r="P26" s="31" t="n">
        <v>0</v>
      </c>
    </row>
    <row r="27" ht="59.2948717948718" customHeight="true">
      <c r="A27" s="8" t="s">
        <v>7</v>
      </c>
      <c r="B27" s="15" t="s">
        <v>23</v>
      </c>
      <c r="C27" s="21" t="n">
        <f>SUM(D27:P27)</f>
        <v>1736</v>
      </c>
      <c r="D27" s="31" t="n">
        <v>0</v>
      </c>
      <c r="E27" s="31" t="n">
        <v>0</v>
      </c>
      <c r="F27" s="31" t="n">
        <v>0</v>
      </c>
      <c r="G27" s="31" t="n">
        <v>0</v>
      </c>
      <c r="H27" s="31" t="n">
        <v>0</v>
      </c>
      <c r="I27" s="31" t="n">
        <v>0</v>
      </c>
      <c r="J27" s="31" t="n">
        <v>0</v>
      </c>
      <c r="K27" s="31" t="n">
        <v>0</v>
      </c>
      <c r="L27" s="31" t="n">
        <v>0</v>
      </c>
      <c r="M27" s="31" t="n">
        <v>0</v>
      </c>
      <c r="N27" s="31" t="n">
        <v>0</v>
      </c>
      <c r="O27" s="31" t="n">
        <v>0</v>
      </c>
      <c r="P27" s="31" t="n">
        <v>1736</v>
      </c>
    </row>
    <row r="28" ht="28.9963942307692" customHeight="true">
      <c r="A28" s="6"/>
      <c r="B28" s="16"/>
      <c r="C28" s="2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ht="28.9963942307692" customHeight="true">
      <c r="A29" s="6"/>
      <c r="B29" s="16"/>
      <c r="C29" s="2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ht="28.9963942307692" customHeight="true">
      <c r="A30" s="6"/>
      <c r="B30" s="16"/>
      <c r="C30" s="2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ht="28.9963942307692" customHeight="true">
      <c r="A31" s="6"/>
      <c r="B31" s="16" t="s">
        <v>24</v>
      </c>
      <c r="C31" s="21" t="n">
        <f>SUM(D31:P31)</f>
        <v>5688</v>
      </c>
      <c r="D31" s="31" t="n">
        <v>0</v>
      </c>
      <c r="E31" s="31" t="n">
        <v>0</v>
      </c>
      <c r="F31" s="31" t="n">
        <v>0</v>
      </c>
      <c r="G31" s="31" t="n">
        <v>0</v>
      </c>
      <c r="H31" s="31" t="n">
        <v>0</v>
      </c>
      <c r="I31" s="31" t="n">
        <v>0</v>
      </c>
      <c r="J31" s="31" t="n">
        <v>0</v>
      </c>
      <c r="K31" s="31" t="n">
        <v>0</v>
      </c>
      <c r="L31" s="31" t="n">
        <v>0</v>
      </c>
      <c r="M31" s="31" t="n">
        <v>0</v>
      </c>
      <c r="N31" s="31" t="n">
        <v>0</v>
      </c>
      <c r="O31" s="31" t="n">
        <v>0</v>
      </c>
      <c r="P31" s="31" t="n">
        <v>5688</v>
      </c>
    </row>
    <row r="32" ht="28.9963942307692" customHeight="true">
      <c r="A32" s="6"/>
      <c r="B32" s="16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ht="28.9963942307692" customHeight="true">
      <c r="A33" s="6"/>
      <c r="B33" s="16"/>
      <c r="C33" s="2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ht="28.9963942307692" customHeight="true">
      <c r="A34" s="7"/>
      <c r="B34" s="17"/>
      <c r="C34" s="2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ht="28.9963942307692" customHeight="true">
      <c r="A35" s="5" t="s">
        <v>8</v>
      </c>
      <c r="B35" s="15" t="s">
        <v>25</v>
      </c>
      <c r="C35" s="24" t="n">
        <f>IF(C7&lt;&gt;0, C13/C7, "--")</f>
        <v>1.28987964061705</v>
      </c>
      <c r="D35" s="33" t="str">
        <f>IF(D7&lt;&gt;0, D13/D7, "--")</f>
        <v>--</v>
      </c>
      <c r="E35" s="33" t="n">
        <f>IF(E7&lt;&gt;0, E13/E7, "--")</f>
        <v>0</v>
      </c>
      <c r="F35" s="33" t="n">
        <f>IF(F7&lt;&gt;0, F13/F7, "--")</f>
        <v>0</v>
      </c>
      <c r="G35" s="33" t="n">
        <f>IF(G7&lt;&gt;0, G13/G7, "--")</f>
        <v>0</v>
      </c>
      <c r="H35" s="33" t="n">
        <f>IF(H7&lt;&gt;0, H13/H7, "--")</f>
        <v>0</v>
      </c>
      <c r="I35" s="33" t="n">
        <f>IF(I7&lt;&gt;0, I13/I7, "--")</f>
        <v>0</v>
      </c>
      <c r="J35" s="33" t="n">
        <f>IF(J7&lt;&gt;0, J13/J7, "--")</f>
        <v>0</v>
      </c>
      <c r="K35" s="33" t="n">
        <f>IF(K7&lt;&gt;0, K13/K7, "--")</f>
        <v>0</v>
      </c>
      <c r="L35" s="33" t="n">
        <f>IF(L7&lt;&gt;0, L13/L7, "--")</f>
        <v>0</v>
      </c>
      <c r="M35" s="33" t="n">
        <f>IF(M7&lt;&gt;0, M13/M7, "--")</f>
        <v>0</v>
      </c>
      <c r="N35" s="33" t="n">
        <f>IF(N7&lt;&gt;0, N13/N7, "--")</f>
        <v>0</v>
      </c>
      <c r="O35" s="33" t="n">
        <f>IF(O7&lt;&gt;0, O13/O7, "--")</f>
        <v>0</v>
      </c>
      <c r="P35" s="33" t="str">
        <f>IF(P7&lt;&gt;0, P13/P7, "--")</f>
        <v>--</v>
      </c>
    </row>
    <row r="36" ht="28.9963942307692" customHeight="true">
      <c r="A36" s="7"/>
      <c r="B36" s="17" t="s">
        <v>26</v>
      </c>
      <c r="C36" s="24" t="n">
        <f>IF(C10&lt;&gt;0, C17/C10, "--")</f>
        <v>0.673884824168043</v>
      </c>
      <c r="D36" s="33" t="n">
        <f>IF(D10&lt;&gt;0, D17/D10, "--")</f>
        <v>0</v>
      </c>
      <c r="E36" s="33" t="n">
        <f>IF(E10&lt;&gt;0, E17/E10, "--")</f>
        <v>0</v>
      </c>
      <c r="F36" s="33" t="n">
        <f>IF(F10&lt;&gt;0, F17/F10, "--")</f>
        <v>0</v>
      </c>
      <c r="G36" s="33" t="n">
        <f>IF(G10&lt;&gt;0, G17/G10, "--")</f>
        <v>0</v>
      </c>
      <c r="H36" s="33" t="n">
        <f>IF(H10&lt;&gt;0, H17/H10, "--")</f>
        <v>0</v>
      </c>
      <c r="I36" s="33" t="n">
        <f>IF(I10&lt;&gt;0, I17/I10, "--")</f>
        <v>0</v>
      </c>
      <c r="J36" s="33" t="n">
        <f>IF(J10&lt;&gt;0, J17/J10, "--")</f>
        <v>0</v>
      </c>
      <c r="K36" s="33" t="n">
        <f>IF(K10&lt;&gt;0, K17/K10, "--")</f>
        <v>0</v>
      </c>
      <c r="L36" s="33" t="n">
        <f>IF(L10&lt;&gt;0, L17/L10, "--")</f>
        <v>0</v>
      </c>
      <c r="M36" s="33" t="n">
        <f>IF(M10&lt;&gt;0, M17/M10, "--")</f>
        <v>0</v>
      </c>
      <c r="N36" s="33" t="n">
        <f>IF(N10&lt;&gt;0, N17/N10, "--")</f>
        <v>0</v>
      </c>
      <c r="O36" s="33" t="n">
        <f>IF(O10&lt;&gt;0, O17/O10, "--")</f>
        <v>0</v>
      </c>
      <c r="P36" s="33" t="str">
        <f>IF(P10&lt;&gt;0, P17/P10, "--")</f>
        <v>--</v>
      </c>
    </row>
    <row r="37" ht="28.9963942307692" customHeight="true">
      <c r="A37" s="9" t="s">
        <v>9</v>
      </c>
      <c r="B37" s="1" t="s">
        <v>27</v>
      </c>
      <c r="C37" s="25" t="n">
        <f>IF(AND(C24=0, C7&lt;&gt;0), "-", IF(C7&lt;&gt;0, C24/C7, "--"))</f>
        <v>0.772842854721139</v>
      </c>
      <c r="D37" s="34" t="str">
        <f>IF(AND(D24=0, D7&lt;&gt;0), "-", IF(D7&lt;&gt;0, D24/D7, "--"))</f>
        <v>--</v>
      </c>
      <c r="E37" s="34" t="n">
        <f>IF(AND(E24=0, E7&lt;&gt;0), "-", IF(E7&lt;&gt;0, E24/E7, "--"))</f>
        <v>0.462962962962963</v>
      </c>
      <c r="F37" s="34" t="n">
        <f>IF(AND(F24=0, F7&lt;&gt;0), "-", IF(F7&lt;&gt;0, F24/F7, "--"))</f>
        <v>0.834012219959267</v>
      </c>
      <c r="G37" s="34" t="n">
        <f>IF(AND(G24=0, G7&lt;&gt;0), "-", IF(G7&lt;&gt;0, G24/G7, "--"))</f>
        <v>0.859943977591036</v>
      </c>
      <c r="H37" s="34" t="n">
        <f>IF(AND(H24=0, H7&lt;&gt;0), "-", IF(H7&lt;&gt;0, H24/H7, "--"))</f>
        <v>0.854640980735552</v>
      </c>
      <c r="I37" s="34" t="n">
        <f>IF(AND(I24=0, I7&lt;&gt;0), "-", IF(I7&lt;&gt;0, I24/I7, "--"))</f>
        <v>0.725806451612903</v>
      </c>
      <c r="J37" s="34" t="n">
        <f>IF(AND(J24=0, J7&lt;&gt;0), "-", IF(J7&lt;&gt;0, J24/J7, "--"))</f>
        <v>0.744027303754266</v>
      </c>
      <c r="K37" s="34" t="n">
        <f>IF(AND(K24=0, K7&lt;&gt;0), "-", IF(K7&lt;&gt;0, K24/K7, "--"))</f>
        <v>0.677740863787375</v>
      </c>
      <c r="L37" s="34" t="n">
        <f>IF(AND(L24=0, L7&lt;&gt;0), "-", IF(L7&lt;&gt;0, L24/L7, "--"))</f>
        <v>0.716390423572744</v>
      </c>
      <c r="M37" s="34" t="n">
        <f>IF(AND(M24=0, M7&lt;&gt;0), "-", IF(M7&lt;&gt;0, M24/M7, "--"))</f>
        <v>0.73943661971831</v>
      </c>
      <c r="N37" s="34" t="n">
        <f>IF(AND(N24=0, N7&lt;&gt;0), "-", IF(N7&lt;&gt;0, N24/N7, "--"))</f>
        <v>0.67283950617284</v>
      </c>
      <c r="O37" s="34" t="n">
        <f>IF(AND(O24=0, O7&lt;&gt;0), "-", IF(O7&lt;&gt;0, O24/O7, "--"))</f>
        <v>0.741758241758242</v>
      </c>
      <c r="P37" s="34" t="str">
        <f>IF(AND(P24=0, P7&lt;&gt;0), "-", IF(P7&lt;&gt;0, P24/P7, "--"))</f>
        <v>--</v>
      </c>
    </row>
    <row r="38" ht="28.9963942307692" customHeight="true">
      <c r="A38" s="9" t="s">
        <v>10</v>
      </c>
      <c r="B38" s="1" t="s">
        <v>28</v>
      </c>
      <c r="C38" s="26" t="n">
        <f>IF(AND(C31=0, C13&lt;&gt;0), "-", IF(C13&lt;&gt;0, C31/C13, "--"))</f>
        <v>0.7475358128532</v>
      </c>
      <c r="D38" s="35" t="str">
        <f>IF(AND(D31=0, D13&lt;&gt;0), "-", IF(D13&lt;&gt;0, D31/D13, "--"))</f>
        <v>--</v>
      </c>
      <c r="E38" s="35" t="str">
        <f>IF(AND(E31=0, E13&lt;&gt;0), "-", IF(E13&lt;&gt;0, E31/E13, "--"))</f>
        <v>--</v>
      </c>
      <c r="F38" s="35" t="str">
        <f>IF(AND(F31=0, F13&lt;&gt;0), "-", IF(F13&lt;&gt;0, F31/F13, "--"))</f>
        <v>--</v>
      </c>
      <c r="G38" s="35" t="str">
        <f>IF(AND(G31=0, G13&lt;&gt;0), "-", IF(G13&lt;&gt;0, G31/G13, "--"))</f>
        <v>--</v>
      </c>
      <c r="H38" s="35" t="str">
        <f>IF(AND(H31=0, H13&lt;&gt;0), "-", IF(H13&lt;&gt;0, H31/H13, "--"))</f>
        <v>--</v>
      </c>
      <c r="I38" s="35" t="str">
        <f>IF(AND(I31=0, I13&lt;&gt;0), "-", IF(I13&lt;&gt;0, I31/I13, "--"))</f>
        <v>--</v>
      </c>
      <c r="J38" s="35" t="str">
        <f>IF(AND(J31=0, J13&lt;&gt;0), "-", IF(J13&lt;&gt;0, J31/J13, "--"))</f>
        <v>--</v>
      </c>
      <c r="K38" s="35" t="str">
        <f>IF(AND(K31=0, K13&lt;&gt;0), "-", IF(K13&lt;&gt;0, K31/K13, "--"))</f>
        <v>--</v>
      </c>
      <c r="L38" s="35" t="str">
        <f>IF(AND(L31=0, L13&lt;&gt;0), "-", IF(L13&lt;&gt;0, L31/L13, "--"))</f>
        <v>--</v>
      </c>
      <c r="M38" s="35" t="str">
        <f>IF(AND(M31=0, M13&lt;&gt;0), "-", IF(M13&lt;&gt;0, M31/M13, "--"))</f>
        <v>--</v>
      </c>
      <c r="N38" s="35" t="str">
        <f>IF(AND(N31=0, N13&lt;&gt;0), "-", IF(N13&lt;&gt;0, N31/N13, "--"))</f>
        <v>--</v>
      </c>
      <c r="O38" s="35" t="str">
        <f>IF(AND(O31=0, O13&lt;&gt;0), "-", IF(O13&lt;&gt;0, O31/O13, "--"))</f>
        <v>--</v>
      </c>
      <c r="P38" s="35" t="n">
        <f>IF(AND(P31=0, P13&lt;&gt;0), "-", IF(P13&lt;&gt;0, P31/P13, "--"))</f>
        <v>0.7475358128532</v>
      </c>
    </row>
    <row r="39" ht="81.2800480769231" customHeight="true">
      <c r="A39" s="10" t="s">
        <v>11</v>
      </c>
      <c r="B39" s="18"/>
      <c r="C39" s="27" t="s">
        <v>30</v>
      </c>
      <c r="D39" s="27"/>
      <c r="E39" s="18"/>
      <c r="F39" s="37" t="s">
        <v>35</v>
      </c>
      <c r="G39" s="37"/>
      <c r="H39" s="37"/>
      <c r="I39" s="18"/>
      <c r="J39" s="10" t="s">
        <v>40</v>
      </c>
      <c r="K39" s="18"/>
      <c r="L39" s="18"/>
      <c r="M39" s="41"/>
      <c r="N39" s="41"/>
      <c r="O39" s="44" t="s">
        <v>48</v>
      </c>
      <c r="P39" s="44"/>
    </row>
    <row r="40" ht="35.9575320512821" customHeight="true">
      <c r="A40" s="11" t="s">
        <v>12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ht="31.6005608974359" customHeight="true">
      <c r="A41" s="11" t="s">
        <v>13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>
    <mergeCell ref="A40:P40"/>
    <mergeCell ref="A41:P41"/>
    <mergeCell ref="C39:D39"/>
    <mergeCell ref="F39:H39"/>
    <mergeCell ref="I2:N2"/>
    <mergeCell ref="J1:K1"/>
    <mergeCell ref="B2:C2"/>
    <mergeCell ref="A3:P3"/>
    <mergeCell ref="A5:B6"/>
    <mergeCell ref="C5:C6"/>
    <mergeCell ref="D5:P5"/>
    <mergeCell ref="A4:O4"/>
    <mergeCell ref="O39:P39"/>
  </mergeCells>
  <pageMargins bottom="0.75" footer="0.3" header="0.3" left="0.7" right="0.7" top="0.75"/>
</worksheet>
</file>