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<sst xmlns="http://schemas.openxmlformats.org/spreadsheetml/2006/main" count="79">
  <si>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</si>
  <si>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</si>
  <si>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</si>
  <si>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</si>
  <si>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</si>
  <si>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</si>
  <si>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</si>
  <si>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</si>
  <si>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中華民國112年7月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</si>
  <si>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</si>
  <si>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</si>
  <si>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</si>
  <si>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</si>
  <si>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</si>
  <si>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</si>
  <si>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</si>
  <si>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</si>
  <si>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</si>
  <si>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</si>
  <si>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</si>
  <si>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</si>
  <si>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</si>
  <si>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</si>
  <si>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</si>
  <si>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</si>
  <si>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</si>
  <si>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</si>
  <si>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</si>
  <si>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</si>
  <si>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</si>
  <si>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</si>
  <si>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</si>
  <si>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</si>
  <si>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</si>
  <si>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</si>
  <si>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</si>
  <si>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</si>
  <si>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</si>
  <si>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</si>
  <si>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</si>
  <si>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</si>
  <si>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</si>
  <si>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</si>
  <si>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</si>
  <si>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</si>
  <si>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</si>
  <si>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</si>
  <si>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</si>
  <si>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</si>
  <si>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</si>
  <si>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</si>
  <si>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</si>
  <si>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</si>
  <si>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</si>
  <si>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</si>
  <si>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</si>
  <si>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</si>
  <si>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</si>
  <si>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</si>
  <si>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</si>
  <si>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</si>
  <si>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</si>
  <si>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</si>
  <si>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</si>
  <si>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</si>
  <si>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</si>
  <si>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</si>
  <si>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</si>
  <si>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</si>
  <si>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</si>
  <si>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</si>
  <si>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</si>
  <si>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</si>
  <si>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</si>
  <si>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</si>
  <si>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</si>
  <si>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</si>
  <si>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中華民國112年8月22日編製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</si>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</sst>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vertical="center"/>
    </xf>
    <xf numFmtId="200" fontId="1" borderId="0" xfId="0" applyNumberFormat="true" applyFont="true"/>
    <xf numFmtId="200" fontId="1" borderId="0" xfId="0" applyNumberFormat="true" applyFont="true">
      <alignment horizontal="right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horizontal="center"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center" vertical="center"/>
    </xf>
    <xf numFmtId="203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21" sqref="O21:O21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41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41"/>
      <c r="S1" s="1" t="s">
        <v>42</v>
      </c>
      <c r="T1" s="1" t="s">
        <v>46</v>
      </c>
      <c r="U1" s="6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7"/>
      <c r="G2" s="37"/>
      <c r="H2" s="42"/>
      <c r="I2" s="1" t="s">
        <v>43</v>
      </c>
      <c r="J2" s="48" t="s">
        <v>47</v>
      </c>
      <c r="K2" s="1" t="s">
        <v>1</v>
      </c>
      <c r="L2" s="13" t="s">
        <v>7</v>
      </c>
      <c r="M2" s="20"/>
      <c r="N2" s="26"/>
      <c r="O2" s="26"/>
      <c r="P2" s="37"/>
      <c r="Q2" s="37"/>
      <c r="R2" s="42"/>
      <c r="S2" s="1" t="s">
        <v>43</v>
      </c>
      <c r="T2" s="48" t="s">
        <v>47</v>
      </c>
      <c r="U2" s="6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9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9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4" t="s">
        <v>44</v>
      </c>
      <c r="J5" s="50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4" t="s">
        <v>44</v>
      </c>
      <c r="T5" s="50" t="s">
        <v>49</v>
      </c>
      <c r="U5" s="69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4"/>
      <c r="J6" s="50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4"/>
      <c r="T6" s="50"/>
      <c r="U6" s="70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1"/>
      <c r="F7" s="31"/>
      <c r="G7" s="31"/>
      <c r="H7" s="31"/>
      <c r="I7" s="31"/>
      <c r="J7" s="31"/>
      <c r="K7" s="5"/>
      <c r="L7" s="14" t="s">
        <v>61</v>
      </c>
      <c r="M7" s="55"/>
      <c r="N7" s="58" t="n">
        <v>1480508000</v>
      </c>
      <c r="O7" s="63" t="n">
        <v>127154000</v>
      </c>
      <c r="P7" s="63" t="n">
        <v>904961000</v>
      </c>
      <c r="Q7" s="63" t="n">
        <v>93571238</v>
      </c>
      <c r="R7" s="63" t="n">
        <v>731913598</v>
      </c>
      <c r="S7" s="66" t="n">
        <f>IF(ISNUMBER(R7/N7*100), R7/N7*100, "-")</f>
        <v>49.4366526894823</v>
      </c>
      <c r="T7" s="31"/>
      <c r="U7" s="70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158266740000</v>
      </c>
      <c r="E8" s="32" t="n">
        <f>SUM(E9:E18)</f>
        <v>12774529000</v>
      </c>
      <c r="F8" s="32" t="n">
        <f>SUM(F9:F18)</f>
        <v>92389955000</v>
      </c>
      <c r="G8" s="32" t="n">
        <f>SUM(G9:G18)</f>
        <v>8176127657</v>
      </c>
      <c r="H8" s="32" t="n">
        <f>SUM(H9:H18)</f>
        <v>86784622071</v>
      </c>
      <c r="I8" s="45" t="n">
        <f>IF(ISNUMBER(H8/D8*100), H8/D8*100, "-")</f>
        <v>54.8344030280778</v>
      </c>
      <c r="J8" s="51"/>
      <c r="K8" s="6"/>
      <c r="L8" s="15" t="s">
        <v>62</v>
      </c>
      <c r="M8" s="56"/>
      <c r="N8" s="28" t="n">
        <v>166749000</v>
      </c>
      <c r="O8" s="32" t="n">
        <v>20501000</v>
      </c>
      <c r="P8" s="32" t="n">
        <v>121515000</v>
      </c>
      <c r="Q8" s="32" t="n">
        <v>11664379</v>
      </c>
      <c r="R8" s="32" t="n">
        <v>84140365</v>
      </c>
      <c r="S8" s="45" t="n">
        <f>IF(ISNUMBER(R8/N8*100), R8/N8*100, "-")</f>
        <v>50.4592921096978</v>
      </c>
      <c r="T8" s="51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86255184000</v>
      </c>
      <c r="E9" s="33" t="n">
        <v>5098764000</v>
      </c>
      <c r="F9" s="32" t="n">
        <v>52499903000</v>
      </c>
      <c r="G9" s="32" t="n">
        <v>4617195155</v>
      </c>
      <c r="H9" s="32" t="n">
        <v>49688142329</v>
      </c>
      <c r="I9" s="45" t="n">
        <f>IF(ISNUMBER(H9/D9*100), H9/D9*100, "-")</f>
        <v>57.60597801171</v>
      </c>
      <c r="J9" s="51"/>
      <c r="K9" s="6"/>
      <c r="L9" s="15" t="s">
        <v>63</v>
      </c>
      <c r="M9" s="56"/>
      <c r="N9" s="28" t="n">
        <v>287487000</v>
      </c>
      <c r="O9" s="32" t="n">
        <v>11944000</v>
      </c>
      <c r="P9" s="32" t="n">
        <v>146074000</v>
      </c>
      <c r="Q9" s="32" t="n">
        <v>12366001</v>
      </c>
      <c r="R9" s="32" t="n">
        <v>121051937</v>
      </c>
      <c r="S9" s="45" t="n">
        <f>IF(ISNUMBER(R9/N9*100), R9/N9*100, "-")</f>
        <v>42.1069255305457</v>
      </c>
      <c r="T9" s="51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3" t="n">
        <v>0</v>
      </c>
      <c r="F10" s="32" t="n">
        <v>0</v>
      </c>
      <c r="G10" s="32" t="n">
        <v>0</v>
      </c>
      <c r="H10" s="32" t="n">
        <v>0</v>
      </c>
      <c r="I10" s="46" t="s">
        <v>45</v>
      </c>
      <c r="J10" s="51"/>
      <c r="K10" s="6"/>
      <c r="L10" s="15" t="s">
        <v>64</v>
      </c>
      <c r="M10" s="56"/>
      <c r="N10" s="28" t="n">
        <v>913802000</v>
      </c>
      <c r="O10" s="32" t="n">
        <v>70589000</v>
      </c>
      <c r="P10" s="32" t="n">
        <v>612893000</v>
      </c>
      <c r="Q10" s="32" t="n">
        <v>66140993</v>
      </c>
      <c r="R10" s="32" t="n">
        <v>551800789</v>
      </c>
      <c r="S10" s="45" t="n">
        <f>IF(ISNUMBER(R10/N10*100), R10/N10*100, "-")</f>
        <v>60.3851588199632</v>
      </c>
      <c r="T10" s="51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9" t="n">
        <v>2024884000</v>
      </c>
      <c r="E11" s="34" t="n">
        <v>176882000</v>
      </c>
      <c r="F11" s="35" t="n">
        <v>1102955000</v>
      </c>
      <c r="G11" s="35" t="n">
        <v>292590182</v>
      </c>
      <c r="H11" s="35" t="n">
        <v>1518214554</v>
      </c>
      <c r="I11" s="45" t="n">
        <f>IF(ISNUMBER(H11/D11*100), H11/D11*100, "-")</f>
        <v>74.9778532498652</v>
      </c>
      <c r="J11" s="52"/>
      <c r="K11" s="6"/>
      <c r="L11" s="15" t="s">
        <v>65</v>
      </c>
      <c r="M11" s="56"/>
      <c r="N11" s="29" t="n">
        <v>5097233000</v>
      </c>
      <c r="O11" s="35" t="n">
        <v>482020000</v>
      </c>
      <c r="P11" s="35" t="n">
        <v>2343459000</v>
      </c>
      <c r="Q11" s="35" t="n">
        <v>248218725</v>
      </c>
      <c r="R11" s="35" t="n">
        <v>1548130872</v>
      </c>
      <c r="S11" s="45" t="n">
        <f>IF(ISNUMBER(R11/N11*100), R11/N11*100, "-")</f>
        <v>30.3719855851204</v>
      </c>
      <c r="T11" s="52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9" t="n">
        <v>5065868000</v>
      </c>
      <c r="E12" s="34" t="n">
        <v>1156243000</v>
      </c>
      <c r="F12" s="35" t="n">
        <v>2727543000</v>
      </c>
      <c r="G12" s="35" t="n">
        <v>333340356</v>
      </c>
      <c r="H12" s="35" t="n">
        <v>1972798273</v>
      </c>
      <c r="I12" s="45" t="n">
        <f>IF(ISNUMBER(H12/D12*100), H12/D12*100, "-")</f>
        <v>38.9429466579074</v>
      </c>
      <c r="J12" s="52"/>
      <c r="K12" s="6"/>
      <c r="L12" s="15" t="s">
        <v>66</v>
      </c>
      <c r="M12" s="56"/>
      <c r="N12" s="29" t="n">
        <v>3312856000</v>
      </c>
      <c r="O12" s="35" t="n">
        <v>117564000</v>
      </c>
      <c r="P12" s="35" t="n">
        <v>1249284000</v>
      </c>
      <c r="Q12" s="35" t="n">
        <v>32790181</v>
      </c>
      <c r="R12" s="35" t="n">
        <v>499979426</v>
      </c>
      <c r="S12" s="45" t="n">
        <f>IF(ISNUMBER(R12/N12*100), R12/N12*100, "-")</f>
        <v>15.0920965475107</v>
      </c>
      <c r="T12" s="52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9" t="n">
        <v>0</v>
      </c>
      <c r="E13" s="34" t="n">
        <v>0</v>
      </c>
      <c r="F13" s="35" t="n">
        <v>0</v>
      </c>
      <c r="G13" s="35" t="n">
        <v>0</v>
      </c>
      <c r="H13" s="35" t="n">
        <v>0</v>
      </c>
      <c r="I13" s="46" t="s">
        <v>45</v>
      </c>
      <c r="J13" s="52"/>
      <c r="K13" s="6"/>
      <c r="L13" s="15" t="s">
        <v>67</v>
      </c>
      <c r="M13" s="56"/>
      <c r="N13" s="29" t="n">
        <v>296267000</v>
      </c>
      <c r="O13" s="35" t="n">
        <v>23281000</v>
      </c>
      <c r="P13" s="35" t="n">
        <v>102413000</v>
      </c>
      <c r="Q13" s="35" t="n">
        <v>20128095</v>
      </c>
      <c r="R13" s="35" t="n">
        <v>79470727</v>
      </c>
      <c r="S13" s="45" t="n">
        <f>IF(ISNUMBER(R13/N13*100), R13/N13*100, "-")</f>
        <v>26.8240225877334</v>
      </c>
      <c r="T13" s="52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9" t="n">
        <v>742711000</v>
      </c>
      <c r="E14" s="34" t="n">
        <v>43515000</v>
      </c>
      <c r="F14" s="35" t="n">
        <v>437260000</v>
      </c>
      <c r="G14" s="35" t="n">
        <v>84993761</v>
      </c>
      <c r="H14" s="35" t="n">
        <v>549544998</v>
      </c>
      <c r="I14" s="45" t="n">
        <f>IF(ISNUMBER(H14/D14*100), H14/D14*100, "-")</f>
        <v>73.9917677266124</v>
      </c>
      <c r="J14" s="52"/>
      <c r="K14" s="6"/>
      <c r="L14" s="15" t="s">
        <v>68</v>
      </c>
      <c r="M14" s="56"/>
      <c r="N14" s="29" t="n">
        <v>5389301000</v>
      </c>
      <c r="O14" s="35" t="n">
        <v>292585000</v>
      </c>
      <c r="P14" s="35" t="n">
        <v>2880302385</v>
      </c>
      <c r="Q14" s="35" t="n">
        <v>170117695</v>
      </c>
      <c r="R14" s="35" t="n">
        <v>2183925332</v>
      </c>
      <c r="S14" s="45" t="n">
        <f>IF(ISNUMBER(R14/N14*100), R14/N14*100, "-")</f>
        <v>40.5233504678993</v>
      </c>
      <c r="T14" s="5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9" t="n">
        <v>10804807000</v>
      </c>
      <c r="E15" s="34" t="n">
        <v>0</v>
      </c>
      <c r="F15" s="35" t="n">
        <v>4807000</v>
      </c>
      <c r="G15" s="35" t="n">
        <v>0</v>
      </c>
      <c r="H15" s="35" t="n">
        <v>4807000</v>
      </c>
      <c r="I15" s="45" t="n">
        <f>IF(ISNUMBER(H15/D15*100), H15/D15*100, "-")</f>
        <v>0.0444894573313526</v>
      </c>
      <c r="J15" s="51"/>
      <c r="K15" s="11"/>
      <c r="L15" s="15" t="s">
        <v>69</v>
      </c>
      <c r="M15" s="57"/>
      <c r="N15" s="28" t="n">
        <v>0</v>
      </c>
      <c r="O15" s="32" t="n">
        <v>0</v>
      </c>
      <c r="P15" s="32" t="n">
        <v>0</v>
      </c>
      <c r="Q15" s="32" t="n">
        <v>0</v>
      </c>
      <c r="R15" s="32" t="n">
        <v>0</v>
      </c>
      <c r="S15" s="46" t="s">
        <v>45</v>
      </c>
      <c r="T15" s="5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9" t="n">
        <v>43742511000</v>
      </c>
      <c r="E16" s="34" t="n">
        <v>5196030000</v>
      </c>
      <c r="F16" s="35" t="n">
        <v>28494216000</v>
      </c>
      <c r="G16" s="35" t="n">
        <v>1693464995</v>
      </c>
      <c r="H16" s="35" t="n">
        <v>25597192093</v>
      </c>
      <c r="I16" s="45" t="n">
        <f>IF(ISNUMBER(H16/D16*100), H16/D16*100, "-")</f>
        <v>58.5178845654288</v>
      </c>
      <c r="J16" s="51"/>
      <c r="K16" s="11"/>
      <c r="L16" s="15" t="s">
        <v>70</v>
      </c>
      <c r="M16" s="56"/>
      <c r="N16" s="28" t="n">
        <v>469084000</v>
      </c>
      <c r="O16" s="32" t="n">
        <v>0</v>
      </c>
      <c r="P16" s="32" t="n">
        <v>0</v>
      </c>
      <c r="Q16" s="32" t="n">
        <v>0</v>
      </c>
      <c r="R16" s="32" t="n">
        <v>0</v>
      </c>
      <c r="S16" s="67" t="n">
        <f>IF(ISNUMBER(R16/N16*100), R16/N16*100, "-")</f>
        <v>0</v>
      </c>
      <c r="T16" s="5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9" t="n">
        <v>503165000</v>
      </c>
      <c r="E17" s="34" t="n">
        <v>139118000</v>
      </c>
      <c r="F17" s="35" t="n">
        <v>203537000</v>
      </c>
      <c r="G17" s="35" t="n">
        <v>75357819</v>
      </c>
      <c r="H17" s="35" t="n">
        <v>104791881</v>
      </c>
      <c r="I17" s="45" t="n">
        <f>IF(ISNUMBER(H17/D17*100), H17/D17*100, "-")</f>
        <v>20.8265441753699</v>
      </c>
      <c r="J17" s="51"/>
      <c r="K17" s="6" t="s">
        <v>51</v>
      </c>
      <c r="L17" s="15"/>
      <c r="M17" s="22"/>
      <c r="N17" s="28" t="n">
        <f>N18-N19+N20</f>
        <v>9499962000</v>
      </c>
      <c r="O17" s="32" t="n">
        <f>O18-O19+O20</f>
        <v>0</v>
      </c>
      <c r="P17" s="32" t="n">
        <f>P18-P19+P20</f>
        <v>0</v>
      </c>
      <c r="Q17" s="32" t="n">
        <f>Q18-Q19+Q20</f>
        <v>0</v>
      </c>
      <c r="R17" s="32" t="n">
        <f>R18-R19+R20</f>
        <v>0</v>
      </c>
      <c r="S17" s="67" t="n">
        <f>IF(ISNUMBER(R17/N17*100), R17/N17*100, "-")</f>
        <v>0</v>
      </c>
      <c r="T17" s="51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9" t="n">
        <v>9127610000</v>
      </c>
      <c r="E18" s="34" t="n">
        <v>963977000</v>
      </c>
      <c r="F18" s="35" t="n">
        <v>6919734000</v>
      </c>
      <c r="G18" s="35" t="n">
        <v>1079185389</v>
      </c>
      <c r="H18" s="35" t="n">
        <v>7349130943</v>
      </c>
      <c r="I18" s="45" t="n">
        <f>IF(ISNUMBER(H18/D18*100), H18/D18*100, "-")</f>
        <v>80.5153916852276</v>
      </c>
      <c r="J18" s="51"/>
      <c r="K18" s="11"/>
      <c r="L18" s="15" t="s">
        <v>71</v>
      </c>
      <c r="M18" s="22"/>
      <c r="N18" s="28" t="n">
        <v>112499962000</v>
      </c>
      <c r="O18" s="32" t="n">
        <v>0</v>
      </c>
      <c r="P18" s="32" t="n">
        <v>0</v>
      </c>
      <c r="Q18" s="32" t="n">
        <v>0</v>
      </c>
      <c r="R18" s="32" t="n">
        <v>60000000000</v>
      </c>
      <c r="S18" s="45" t="n">
        <f>IF(ISNUMBER(R18/N18*100), R18/N18*100, "-")</f>
        <v>53.3333513481542</v>
      </c>
      <c r="T18" s="51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9" t="n">
        <f>SUM(D20:D37, N7:N16)</f>
        <v>167766702000</v>
      </c>
      <c r="E19" s="34" t="n">
        <f>SUM(E20:E37, O7:O16)</f>
        <v>12165329000</v>
      </c>
      <c r="F19" s="34" t="n">
        <f>SUM(F20:F37, P7:P16)</f>
        <v>105342344385</v>
      </c>
      <c r="G19" s="34" t="n">
        <f>SUM(G20:G37, Q7:Q16)</f>
        <v>9710258056</v>
      </c>
      <c r="H19" s="34" t="n">
        <f>SUM(H20:H37, R7:R16)</f>
        <v>86116916467</v>
      </c>
      <c r="I19" s="45" t="n">
        <f>IF(ISNUMBER(H19/D19*100), H19/D19*100, "-")</f>
        <v>51.3313520742632</v>
      </c>
      <c r="J19" s="51"/>
      <c r="K19" s="6"/>
      <c r="L19" s="15" t="s">
        <v>72</v>
      </c>
      <c r="M19" s="22"/>
      <c r="N19" s="28" t="n">
        <v>103000000000</v>
      </c>
      <c r="O19" s="32" t="n">
        <v>0</v>
      </c>
      <c r="P19" s="32" t="n">
        <v>0</v>
      </c>
      <c r="Q19" s="32" t="n">
        <v>0</v>
      </c>
      <c r="R19" s="32" t="n">
        <v>60000000000</v>
      </c>
      <c r="S19" s="45" t="n">
        <f>IF(ISNUMBER(R19/N19*100), R19/N19*100, "-")</f>
        <v>58.252427184466</v>
      </c>
      <c r="T19" s="51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9" t="n">
        <v>839188000</v>
      </c>
      <c r="E20" s="35" t="n">
        <v>91898000</v>
      </c>
      <c r="F20" s="35" t="n">
        <v>571211000</v>
      </c>
      <c r="G20" s="35" t="n">
        <v>53989291</v>
      </c>
      <c r="H20" s="35" t="n">
        <v>439414709</v>
      </c>
      <c r="I20" s="45" t="n">
        <f>IF(ISNUMBER(H20/D20*100), H20/D20*100, "-")</f>
        <v>52.3618913759491</v>
      </c>
      <c r="J20" s="52"/>
      <c r="K20" s="6"/>
      <c r="L20" s="15" t="s">
        <v>73</v>
      </c>
      <c r="M20" s="23"/>
      <c r="N20" s="59" t="n">
        <v>0</v>
      </c>
      <c r="O20" s="64" t="n">
        <v>0</v>
      </c>
      <c r="P20" s="64" t="n">
        <v>0</v>
      </c>
      <c r="Q20" s="64" t="n">
        <v>0</v>
      </c>
      <c r="R20" s="64" t="n">
        <v>0</v>
      </c>
      <c r="S20" s="46" t="s">
        <v>45</v>
      </c>
      <c r="T20" s="52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9" t="n">
        <v>7837471000</v>
      </c>
      <c r="E21" s="35" t="n">
        <v>678149000</v>
      </c>
      <c r="F21" s="35" t="n">
        <v>4506286000</v>
      </c>
      <c r="G21" s="35" t="n">
        <v>430481453</v>
      </c>
      <c r="H21" s="35" t="n">
        <v>3395696102</v>
      </c>
      <c r="I21" s="45" t="n">
        <f>IF(ISNUMBER(H21/D21*100), H21/D21*100, "-")</f>
        <v>43.3264263689142</v>
      </c>
      <c r="J21" s="51"/>
      <c r="K21" s="6" t="s">
        <v>52</v>
      </c>
      <c r="L21" s="18"/>
      <c r="M21" s="22"/>
      <c r="N21" s="28" t="n">
        <f>D8-D19-N19+N18+N20</f>
        <v>0</v>
      </c>
      <c r="O21" s="65" t="n">
        <f>E8-E19-O19+O18+O20</f>
        <v>609200000</v>
      </c>
      <c r="P21" s="65" t="n">
        <f>F8-F19-P19+P18+P20</f>
        <v>-12952389385</v>
      </c>
      <c r="Q21" s="65" t="n">
        <f>G8-G19-Q19+Q18+Q20</f>
        <v>-1534130399</v>
      </c>
      <c r="R21" s="65" t="n">
        <f>H8-H19-R19+R18+R20</f>
        <v>667705604</v>
      </c>
      <c r="S21" s="46" t="s">
        <v>45</v>
      </c>
      <c r="T21" s="51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9" t="n">
        <v>1883072000</v>
      </c>
      <c r="E22" s="35" t="n">
        <v>284907000</v>
      </c>
      <c r="F22" s="35" t="n">
        <v>1352080000</v>
      </c>
      <c r="G22" s="35" t="n">
        <v>92617893</v>
      </c>
      <c r="H22" s="35" t="n">
        <v>848956255</v>
      </c>
      <c r="I22" s="45" t="n">
        <f>IF(ISNUMBER(H22/D22*100), H22/D22*100, "-")</f>
        <v>45.0835791196513</v>
      </c>
      <c r="J22" s="51"/>
      <c r="K22" s="6" t="s">
        <v>53</v>
      </c>
      <c r="L22" s="15"/>
      <c r="M22" s="22"/>
      <c r="N22" s="60"/>
      <c r="O22" s="51"/>
      <c r="P22" s="51"/>
      <c r="Q22" s="51"/>
      <c r="R22" s="51"/>
      <c r="S22" s="51"/>
      <c r="T22" s="51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9" t="n">
        <v>1685361000</v>
      </c>
      <c r="E23" s="35" t="n">
        <v>14767000</v>
      </c>
      <c r="F23" s="35" t="n">
        <v>868782000</v>
      </c>
      <c r="G23" s="35" t="n">
        <v>17029806</v>
      </c>
      <c r="H23" s="35" t="n">
        <v>605044982</v>
      </c>
      <c r="I23" s="45" t="n">
        <f>IF(ISNUMBER(H23/D23*100), H23/D23*100, "-")</f>
        <v>35.9000227251016</v>
      </c>
      <c r="J23" s="51"/>
      <c r="K23" s="6" t="s">
        <v>54</v>
      </c>
      <c r="L23" s="15"/>
      <c r="M23" s="22"/>
      <c r="N23" s="28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46" t="s">
        <v>45</v>
      </c>
      <c r="T23" s="51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9" t="n">
        <v>59905242000</v>
      </c>
      <c r="E24" s="35" t="n">
        <v>3966542000</v>
      </c>
      <c r="F24" s="35" t="n">
        <v>42860280000</v>
      </c>
      <c r="G24" s="35" t="n">
        <v>3835888919</v>
      </c>
      <c r="H24" s="35" t="n">
        <v>41829426942</v>
      </c>
      <c r="I24" s="45" t="n">
        <f>IF(ISNUMBER(H24/D24*100), H24/D24*100, "-")</f>
        <v>69.8259877524575</v>
      </c>
      <c r="J24" s="51"/>
      <c r="K24" s="6" t="s">
        <v>55</v>
      </c>
      <c r="L24" s="15"/>
      <c r="M24" s="22"/>
      <c r="N24" s="28" t="n">
        <v>0</v>
      </c>
      <c r="O24" s="32" t="n">
        <v>0</v>
      </c>
      <c r="P24" s="32" t="n">
        <v>0</v>
      </c>
      <c r="Q24" s="32" t="n">
        <v>0</v>
      </c>
      <c r="R24" s="32" t="n">
        <v>0</v>
      </c>
      <c r="S24" s="46" t="s">
        <v>45</v>
      </c>
      <c r="T24" s="51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9" t="n">
        <v>1237430000</v>
      </c>
      <c r="E25" s="35" t="n">
        <v>71343000</v>
      </c>
      <c r="F25" s="35" t="n">
        <v>571808000</v>
      </c>
      <c r="G25" s="35" t="n">
        <v>30570196</v>
      </c>
      <c r="H25" s="35" t="n">
        <v>258577253</v>
      </c>
      <c r="I25" s="45" t="n">
        <f>IF(ISNUMBER(H25/D25*100), H25/D25*100, "-")</f>
        <v>20.8963135692524</v>
      </c>
      <c r="J25" s="51"/>
      <c r="K25" s="6" t="s">
        <v>51</v>
      </c>
      <c r="L25" s="15"/>
      <c r="M25" s="22"/>
      <c r="N25" s="60"/>
      <c r="O25" s="51"/>
      <c r="P25" s="51"/>
      <c r="Q25" s="51"/>
      <c r="R25" s="51"/>
      <c r="S25" s="51"/>
      <c r="T25" s="51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9" t="n">
        <v>12142778000</v>
      </c>
      <c r="E26" s="35" t="n">
        <v>1337758000</v>
      </c>
      <c r="F26" s="35" t="n">
        <v>7005226000</v>
      </c>
      <c r="G26" s="35" t="n">
        <v>329148776</v>
      </c>
      <c r="H26" s="35" t="n">
        <v>2149591680</v>
      </c>
      <c r="I26" s="45" t="n">
        <f>IF(ISNUMBER(H26/D26*100), H26/D26*100, "-")</f>
        <v>17.7026350971746</v>
      </c>
      <c r="J26" s="52"/>
      <c r="K26" s="6"/>
      <c r="L26" s="15" t="s">
        <v>71</v>
      </c>
      <c r="M26" s="23"/>
      <c r="N26" s="59" t="n">
        <v>0</v>
      </c>
      <c r="O26" s="64" t="n">
        <v>0</v>
      </c>
      <c r="P26" s="64" t="n">
        <v>0</v>
      </c>
      <c r="Q26" s="64" t="n">
        <v>0</v>
      </c>
      <c r="R26" s="64" t="n">
        <v>0</v>
      </c>
      <c r="S26" s="46" t="s">
        <v>45</v>
      </c>
      <c r="T26" s="52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9" t="n">
        <v>7716960000</v>
      </c>
      <c r="E27" s="35" t="n">
        <v>353419000</v>
      </c>
      <c r="F27" s="35" t="n">
        <v>3071648000</v>
      </c>
      <c r="G27" s="35" t="n">
        <v>198775377</v>
      </c>
      <c r="H27" s="35" t="n">
        <v>1642219597</v>
      </c>
      <c r="I27" s="45" t="n">
        <f>IF(ISNUMBER(H27/D27*100), H27/D27*100, "-")</f>
        <v>21.2806545193962</v>
      </c>
      <c r="J27" s="52"/>
      <c r="K27" s="6" t="s">
        <v>56</v>
      </c>
      <c r="L27" s="15"/>
      <c r="M27" s="23"/>
      <c r="N27" s="59" t="n">
        <v>0</v>
      </c>
      <c r="O27" s="64" t="n">
        <v>0</v>
      </c>
      <c r="P27" s="64" t="n">
        <v>0</v>
      </c>
      <c r="Q27" s="64" t="n">
        <v>0</v>
      </c>
      <c r="R27" s="64" t="n">
        <v>0</v>
      </c>
      <c r="S27" s="46" t="s">
        <v>45</v>
      </c>
      <c r="T27" s="52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9" t="n">
        <v>1030194000</v>
      </c>
      <c r="E28" s="35" t="n">
        <v>39952000</v>
      </c>
      <c r="F28" s="35" t="n">
        <v>572010000</v>
      </c>
      <c r="G28" s="35" t="n">
        <v>34965220</v>
      </c>
      <c r="H28" s="35" t="n">
        <v>358538608</v>
      </c>
      <c r="I28" s="45" t="n">
        <f>IF(ISNUMBER(H28/D28*100), H28/D28*100, "-")</f>
        <v>34.8030184606006</v>
      </c>
      <c r="J28" s="52"/>
      <c r="K28" s="6" t="s">
        <v>57</v>
      </c>
      <c r="L28" s="15"/>
      <c r="M28" s="23"/>
      <c r="N28" s="61"/>
      <c r="O28" s="52"/>
      <c r="P28" s="52"/>
      <c r="Q28" s="52"/>
      <c r="R28" s="52"/>
      <c r="S28" s="52"/>
      <c r="T28" s="52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9" t="n">
        <v>2523118000</v>
      </c>
      <c r="E29" s="35" t="n">
        <v>181016000</v>
      </c>
      <c r="F29" s="35" t="n">
        <v>1140733000</v>
      </c>
      <c r="G29" s="35" t="n">
        <v>133000491</v>
      </c>
      <c r="H29" s="35" t="n">
        <v>896139402</v>
      </c>
      <c r="I29" s="45" t="n">
        <f>IF(ISNUMBER(H29/D29*100), H29/D29*100, "-")</f>
        <v>35.5171419648229</v>
      </c>
      <c r="J29" s="51"/>
      <c r="K29" s="6" t="s">
        <v>54</v>
      </c>
      <c r="L29" s="15"/>
      <c r="M29" s="22"/>
      <c r="N29" s="28" t="n">
        <v>25410566865</v>
      </c>
      <c r="O29" s="32" t="n">
        <v>0</v>
      </c>
      <c r="P29" s="32" t="n">
        <v>0</v>
      </c>
      <c r="Q29" s="32" t="n">
        <v>169683907</v>
      </c>
      <c r="R29" s="32" t="n">
        <v>10029214255</v>
      </c>
      <c r="S29" s="45" t="n">
        <f>IF(ISNUMBER(R29/N29*100), R29/N29*100, "-")</f>
        <v>39.4686758004365</v>
      </c>
      <c r="T29" s="51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9" t="n">
        <v>569176000</v>
      </c>
      <c r="E30" s="35" t="n">
        <v>29223000</v>
      </c>
      <c r="F30" s="35" t="n">
        <v>224254000</v>
      </c>
      <c r="G30" s="35" t="n">
        <v>28379534</v>
      </c>
      <c r="H30" s="35" t="n">
        <v>177219013</v>
      </c>
      <c r="I30" s="45" t="n">
        <f>IF(ISNUMBER(H30/D30*100), H30/D30*100, "-")</f>
        <v>31.1360656457756</v>
      </c>
      <c r="J30" s="51"/>
      <c r="K30" s="6" t="s">
        <v>55</v>
      </c>
      <c r="L30" s="15"/>
      <c r="M30" s="22"/>
      <c r="N30" s="28" t="n">
        <v>23255038958</v>
      </c>
      <c r="O30" s="32" t="n">
        <v>0</v>
      </c>
      <c r="P30" s="32" t="n">
        <v>0</v>
      </c>
      <c r="Q30" s="32" t="n">
        <v>832771542</v>
      </c>
      <c r="R30" s="32" t="n">
        <v>6857066085</v>
      </c>
      <c r="S30" s="45" t="n">
        <f>IF(ISNUMBER(R30/N30*100), R30/N30*100, "-")</f>
        <v>29.486366792953</v>
      </c>
      <c r="T30" s="51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9" t="n">
        <v>19680017000</v>
      </c>
      <c r="E31" s="35" t="n">
        <v>1470000000</v>
      </c>
      <c r="F31" s="35" t="n">
        <v>11713275000</v>
      </c>
      <c r="G31" s="35" t="n">
        <v>1637542849</v>
      </c>
      <c r="H31" s="35" t="n">
        <v>8728812722</v>
      </c>
      <c r="I31" s="45" t="n">
        <f>IF(ISNUMBER(H31/D31*100), H31/D31*100, "-")</f>
        <v>44.3536848672438</v>
      </c>
      <c r="J31" s="51"/>
      <c r="K31" s="6" t="s">
        <v>51</v>
      </c>
      <c r="L31" s="15"/>
      <c r="M31" s="22"/>
      <c r="N31" s="60"/>
      <c r="O31" s="51"/>
      <c r="P31" s="51"/>
      <c r="Q31" s="51"/>
      <c r="R31" s="51"/>
      <c r="S31" s="51"/>
      <c r="T31" s="51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839652000</v>
      </c>
      <c r="E32" s="32" t="n">
        <v>72390000</v>
      </c>
      <c r="F32" s="32" t="n">
        <v>657264000</v>
      </c>
      <c r="G32" s="32" t="n">
        <v>32741509</v>
      </c>
      <c r="H32" s="32" t="n">
        <v>490726493</v>
      </c>
      <c r="I32" s="45" t="n">
        <f>IF(ISNUMBER(H32/D32*100), H32/D32*100, "-")</f>
        <v>58.4440331232463</v>
      </c>
      <c r="J32" s="52"/>
      <c r="K32" s="6"/>
      <c r="L32" s="15" t="s">
        <v>71</v>
      </c>
      <c r="M32" s="23"/>
      <c r="N32" s="28" t="n">
        <v>17860896763</v>
      </c>
      <c r="O32" s="64" t="n">
        <v>0</v>
      </c>
      <c r="P32" s="64" t="n">
        <v>0</v>
      </c>
      <c r="Q32" s="64" t="n">
        <v>0</v>
      </c>
      <c r="R32" s="64" t="n">
        <v>0</v>
      </c>
      <c r="S32" s="32" t="n">
        <f>IF(ISNUMBER(R32/N32*100), R32/N32*100, "-")</f>
        <v>0</v>
      </c>
      <c r="T32" s="52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11316346000</v>
      </c>
      <c r="E33" s="32" t="n">
        <v>806940000</v>
      </c>
      <c r="F33" s="32" t="n">
        <v>7662970000</v>
      </c>
      <c r="G33" s="32" t="n">
        <v>744650064</v>
      </c>
      <c r="H33" s="32" t="n">
        <v>6929522679</v>
      </c>
      <c r="I33" s="45" t="n">
        <f>IF(ISNUMBER(H33/D33*100), H33/D33*100, "-")</f>
        <v>61.2346306749546</v>
      </c>
      <c r="J33" s="51"/>
      <c r="K33" s="11"/>
      <c r="L33" s="18"/>
      <c r="M33" s="22"/>
      <c r="N33" s="60"/>
      <c r="O33" s="51"/>
      <c r="P33" s="51"/>
      <c r="Q33" s="51"/>
      <c r="R33" s="51"/>
      <c r="S33" s="51"/>
      <c r="T33" s="51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3224268000</v>
      </c>
      <c r="E34" s="32" t="n">
        <v>260433000</v>
      </c>
      <c r="F34" s="32" t="n">
        <v>2145415000</v>
      </c>
      <c r="G34" s="32" t="n">
        <v>205034394</v>
      </c>
      <c r="H34" s="32" t="n">
        <v>1752734048</v>
      </c>
      <c r="I34" s="45" t="n">
        <f>IF(ISNUMBER(H34/D34*100), H34/D34*100, "-")</f>
        <v>54.3606811840703</v>
      </c>
      <c r="J34" s="51"/>
      <c r="K34" s="11"/>
      <c r="L34" s="18"/>
      <c r="M34" s="22"/>
      <c r="N34" s="60"/>
      <c r="O34" s="51"/>
      <c r="P34" s="51"/>
      <c r="Q34" s="51"/>
      <c r="R34" s="51"/>
      <c r="S34" s="51"/>
      <c r="T34" s="51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10582426000</v>
      </c>
      <c r="E35" s="32" t="n">
        <v>804219000</v>
      </c>
      <c r="F35" s="32" t="n">
        <v>7888633000</v>
      </c>
      <c r="G35" s="32" t="n">
        <v>813956704</v>
      </c>
      <c r="H35" s="32" t="n">
        <v>6396737119</v>
      </c>
      <c r="I35" s="45" t="n">
        <f>IF(ISNUMBER(H35/D35*100), H35/D35*100, "-")</f>
        <v>60.4467928148045</v>
      </c>
      <c r="J35" s="51"/>
      <c r="K35" s="6"/>
      <c r="L35" s="15"/>
      <c r="M35" s="22"/>
      <c r="N35" s="60"/>
      <c r="O35" s="51"/>
      <c r="P35" s="51"/>
      <c r="Q35" s="51"/>
      <c r="R35" s="51"/>
      <c r="S35" s="51"/>
      <c r="T35" s="51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5845399000</v>
      </c>
      <c r="E36" s="32" t="n">
        <v>454472000</v>
      </c>
      <c r="F36" s="32" t="n">
        <v>3380844000</v>
      </c>
      <c r="G36" s="32" t="n">
        <v>357840557</v>
      </c>
      <c r="H36" s="32" t="n">
        <v>2810120691</v>
      </c>
      <c r="I36" s="45" t="n">
        <f>IF(ISNUMBER(H36/D36*100), H36/D36*100, "-")</f>
        <v>48.0740611718721</v>
      </c>
      <c r="J36" s="51"/>
      <c r="K36" s="6"/>
      <c r="L36" s="15"/>
      <c r="M36" s="22"/>
      <c r="N36" s="60"/>
      <c r="O36" s="51"/>
      <c r="P36" s="51"/>
      <c r="Q36" s="51"/>
      <c r="R36" s="51"/>
      <c r="S36" s="51"/>
      <c r="T36" s="51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30" t="n">
        <v>1495317000</v>
      </c>
      <c r="E37" s="36" t="n">
        <v>102263000</v>
      </c>
      <c r="F37" s="36" t="n">
        <v>788724000</v>
      </c>
      <c r="G37" s="36" t="n">
        <v>78647716</v>
      </c>
      <c r="H37" s="36" t="n">
        <v>607025126</v>
      </c>
      <c r="I37" s="47" t="n">
        <f>IF(ISNUMBER(H37/D37*100), H37/D37*100, "-")</f>
        <v>40.5950795717564</v>
      </c>
      <c r="J37" s="53"/>
      <c r="K37" s="7"/>
      <c r="L37" s="16"/>
      <c r="M37" s="24"/>
      <c r="N37" s="62"/>
      <c r="O37" s="53"/>
      <c r="P37" s="53"/>
      <c r="Q37" s="53"/>
      <c r="R37" s="53"/>
      <c r="S37" s="53"/>
      <c r="T37" s="53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8"/>
      <c r="G39" s="39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8" t="s">
        <v>75</v>
      </c>
      <c r="Q39" s="39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8"/>
      <c r="G40" s="40"/>
      <c r="H40" s="8"/>
      <c r="I40" s="8"/>
      <c r="J40" s="54"/>
      <c r="K40" s="8"/>
      <c r="L40" s="18"/>
      <c r="M40" s="18"/>
      <c r="N40" s="8"/>
      <c r="O40" s="8"/>
      <c r="P40" s="38" t="s">
        <v>76</v>
      </c>
      <c r="Q40" s="40"/>
      <c r="R40" s="8"/>
      <c r="S40" s="8"/>
      <c r="T40" s="5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3"/>
      <c r="I42" s="43"/>
      <c r="J42" s="43"/>
      <c r="K42" s="10" t="s">
        <v>60</v>
      </c>
      <c r="L42" s="18"/>
      <c r="M42" s="18"/>
      <c r="N42" s="18"/>
      <c r="O42" s="18"/>
      <c r="P42" s="18"/>
      <c r="Q42" s="18"/>
      <c r="R42" s="43"/>
      <c r="S42" s="43"/>
      <c r="T42" s="4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