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x840629\Desktop\1120630_勞工局_\"/>
    </mc:Choice>
  </mc:AlternateContent>
  <xr:revisionPtr revIDLastSave="0" documentId="13_ncr:1_{EFD26B78-3070-45F3-A279-F86647503742}" xr6:coauthVersionLast="47" xr6:coauthVersionMax="47" xr10:uidLastSave="{00000000-0000-0000-0000-000000000000}"/>
  <bookViews>
    <workbookView xWindow="-120" yWindow="-120" windowWidth="29040" windowHeight="15840" xr2:uid="{00000000-000D-0000-FFFF-FFFF00000000}"/>
  </bookViews>
  <sheets>
    <sheet name="月報" sheetId="1" r:id="rId1"/>
  </sheets>
  <calcPr calcId="191029"/>
</workbook>
</file>

<file path=xl/calcChain.xml><?xml version="1.0" encoding="utf-8"?>
<calcChain xmlns="http://schemas.openxmlformats.org/spreadsheetml/2006/main">
  <c r="I36" i="1" l="1"/>
  <c r="E36" i="1"/>
  <c r="D36" i="1" s="1"/>
  <c r="I35" i="1"/>
  <c r="E35" i="1"/>
  <c r="D35" i="1" s="1"/>
  <c r="I34" i="1"/>
  <c r="E34" i="1"/>
  <c r="D34" i="1" s="1"/>
  <c r="I33" i="1"/>
  <c r="E33" i="1"/>
  <c r="D33" i="1"/>
  <c r="I32" i="1"/>
  <c r="E32" i="1"/>
  <c r="D32" i="1" s="1"/>
  <c r="I27" i="1"/>
  <c r="E27" i="1"/>
  <c r="D27" i="1" s="1"/>
  <c r="I26" i="1"/>
  <c r="E26" i="1"/>
  <c r="D26" i="1" s="1"/>
  <c r="I25" i="1"/>
  <c r="E25" i="1"/>
  <c r="D25" i="1"/>
  <c r="I24" i="1"/>
  <c r="E24" i="1"/>
  <c r="D24" i="1" s="1"/>
  <c r="I23" i="1"/>
  <c r="E23" i="1"/>
  <c r="D23" i="1" s="1"/>
  <c r="I22" i="1"/>
  <c r="E22" i="1"/>
  <c r="D22" i="1" s="1"/>
  <c r="L21" i="1"/>
  <c r="K21" i="1"/>
  <c r="J21" i="1"/>
  <c r="I21" i="1" s="1"/>
  <c r="H21" i="1"/>
  <c r="E21" i="1" s="1"/>
  <c r="D21" i="1" s="1"/>
  <c r="G21" i="1"/>
  <c r="F21" i="1"/>
  <c r="I20" i="1"/>
  <c r="E20" i="1"/>
  <c r="D20" i="1" s="1"/>
  <c r="I19" i="1"/>
  <c r="E19" i="1"/>
  <c r="D19" i="1"/>
  <c r="I18" i="1"/>
  <c r="E18" i="1"/>
  <c r="D18" i="1" s="1"/>
  <c r="L17" i="1"/>
  <c r="K17" i="1"/>
  <c r="I17" i="1" s="1"/>
  <c r="J17" i="1"/>
  <c r="H17" i="1"/>
  <c r="E17" i="1" s="1"/>
  <c r="D17" i="1" s="1"/>
  <c r="G17" i="1"/>
  <c r="F17" i="1"/>
  <c r="L16" i="1"/>
  <c r="K16" i="1"/>
  <c r="I16" i="1" s="1"/>
  <c r="J16" i="1"/>
  <c r="H16" i="1"/>
  <c r="E16" i="1" s="1"/>
  <c r="D16" i="1" s="1"/>
  <c r="G16" i="1"/>
  <c r="F16" i="1"/>
  <c r="I15" i="1"/>
  <c r="E15" i="1"/>
  <c r="D15" i="1"/>
  <c r="I14" i="1"/>
  <c r="E14" i="1"/>
  <c r="D14" i="1" s="1"/>
  <c r="I13" i="1"/>
  <c r="E13" i="1"/>
  <c r="D13" i="1" s="1"/>
  <c r="I12" i="1"/>
  <c r="E12" i="1"/>
  <c r="D12" i="1" s="1"/>
  <c r="I11" i="1"/>
  <c r="E11" i="1"/>
  <c r="D11" i="1"/>
  <c r="I10" i="1"/>
  <c r="E10" i="1"/>
  <c r="D10" i="1" s="1"/>
  <c r="I9" i="1"/>
  <c r="E9" i="1"/>
  <c r="D9" i="1" s="1"/>
  <c r="I8" i="1"/>
  <c r="E8" i="1"/>
  <c r="D8" i="1" s="1"/>
  <c r="L7" i="1"/>
  <c r="K7" i="1"/>
  <c r="J7" i="1"/>
  <c r="I7" i="1"/>
  <c r="H7" i="1"/>
  <c r="E7" i="1" s="1"/>
  <c r="D7" i="1" s="1"/>
  <c r="G7" i="1"/>
  <c r="F7" i="1"/>
</calcChain>
</file>

<file path=xl/sharedStrings.xml><?xml version="1.0" encoding="utf-8"?>
<sst xmlns="http://schemas.openxmlformats.org/spreadsheetml/2006/main" count="67" uniqueCount="61">
  <si>
    <t>公開類</t>
  </si>
  <si>
    <t>月  報</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</si>
  <si>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</si>
  <si>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</si>
  <si>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</si>
  <si>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</si>
  <si>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</si>
  <si>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</si>
  <si>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</si>
  <si>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</si>
  <si>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</si>
  <si>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</si>
  <si>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</si>
  <si>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</si>
  <si>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中華民國112年6月20日編製</t>
  </si>
  <si>
    <t>印表時間：112/06/20 17:00:35</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</si>
  <si>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</si>
  <si>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</si>
  <si>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</si>
  <si>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</si>
  <si>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</si>
  <si>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</si>
  <si>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</si>
  <si>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</si>
  <si>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</si>
  <si>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</si>
  <si>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</si>
  <si>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</si>
  <si>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</si>
  <si>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</si>
  <si>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</si>
  <si>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</si>
  <si>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</si>
  <si>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</si>
  <si>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</si>
  <si>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</si>
  <si>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</si>
  <si>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</si>
  <si>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</si>
  <si>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</si>
  <si>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</si>
  <si>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</si>
  <si>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</si>
  <si>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中華民國112年05月底</t>
  </si>
  <si>
    <t>公  立  機  關  (構)</t>
  </si>
  <si>
    <t>審核</t>
  </si>
  <si>
    <t>機  關</t>
  </si>
  <si>
    <t>學  校</t>
  </si>
  <si>
    <t>主辦業務人員</t>
  </si>
  <si>
    <t xml:space="preserve">主辦統計人員 </t>
  </si>
  <si>
    <t>公營企業</t>
  </si>
  <si>
    <t>私  立  機  關  (構)</t>
  </si>
  <si>
    <t>編製機關</t>
  </si>
  <si>
    <t>表    號</t>
  </si>
  <si>
    <t xml:space="preserve">機關首長   </t>
  </si>
  <si>
    <t>臺中市政府勞工局</t>
  </si>
  <si>
    <t>團  體</t>
  </si>
  <si>
    <t xml:space="preserve"> 單位：家；人數：人；金額：元</t>
  </si>
  <si>
    <t>民營企業</t>
  </si>
  <si>
    <t>10790-02-01-2</t>
    <phoneticPr fontId="6" type="noConversion"/>
  </si>
  <si>
    <t xml:space="preserve">臺中市執行定額進用身心障礙者概況表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</si>
</sst>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7" x14ac:knownFonts="1">
    <font>
      <sz val="11"/>
      <color theme="1"/>
      <name val="Calibri"/>
      <scheme val="minor"/>
    </font>
    <font>
      <sz val="11"/>
      <color rgb="FF000000"/>
      <name val="標楷體"/>
      <family val="4"/>
      <charset val="136"/>
    </font>
    <font>
      <b/>
      <sz val="16"/>
      <color rgb="FF000000"/>
      <name val="標楷體"/>
      <family val="4"/>
      <charset val="136"/>
    </font>
    <font>
      <sz val="11"/>
      <color theme="1"/>
      <name val="標楷體"/>
      <family val="4"/>
      <charset val="136"/>
    </font>
    <font>
      <sz val="9"/>
      <color theme="1"/>
      <name val="標楷體"/>
      <family val="4"/>
      <charset val="136"/>
    </font>
    <font>
      <sz val="8"/>
      <color theme="1"/>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xf numFmtId="0" fontId="1" fillId="0" borderId="0" xfId="0" applyFont="1" applyAlignment="1">
      <alignment horizontal="left"/>
    </xf>
    <xf numFmtId="0" fontId="1" fillId="0" borderId="0" xfId="0" applyFont="1"/>
    <xf numFmtId="0" fontId="1" fillId="0" borderId="5" xfId="0" applyFont="1" applyBorder="1" applyAlignment="1">
      <alignment horizontal="right"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xf numFmtId="0" fontId="1" fillId="0" borderId="5" xfId="0" applyFont="1" applyBorder="1" applyAlignment="1">
      <alignment horizontal="right"/>
    </xf>
    <xf numFmtId="0" fontId="1" fillId="0" borderId="7" xfId="0" applyFont="1" applyBorder="1" applyAlignment="1">
      <alignment horizontal="center" vertical="center"/>
    </xf>
    <xf numFmtId="0" fontId="1" fillId="0" borderId="4" xfId="0" applyFont="1" applyBorder="1" applyAlignment="1">
      <alignment horizontal="right"/>
    </xf>
    <xf numFmtId="0" fontId="1" fillId="0" borderId="0" xfId="0" applyFont="1" applyAlignment="1">
      <alignment horizontal="right"/>
    </xf>
    <xf numFmtId="0" fontId="1" fillId="0" borderId="6" xfId="0" applyFont="1" applyBorder="1"/>
    <xf numFmtId="41" fontId="1" fillId="0" borderId="0" xfId="0" applyNumberFormat="1" applyFont="1" applyAlignment="1">
      <alignment horizontal="center" vertical="center"/>
    </xf>
    <xf numFmtId="41" fontId="1" fillId="0" borderId="0" xfId="0" applyNumberFormat="1" applyFont="1"/>
    <xf numFmtId="41" fontId="3" fillId="0" borderId="1" xfId="0" applyNumberFormat="1" applyFont="1" applyBorder="1" applyAlignment="1">
      <alignment horizontal="center" vertical="center" wrapText="1"/>
    </xf>
    <xf numFmtId="41" fontId="3" fillId="0" borderId="1" xfId="0" applyNumberFormat="1" applyFont="1" applyBorder="1" applyAlignment="1">
      <alignment horizontal="right"/>
    </xf>
    <xf numFmtId="41" fontId="3" fillId="0" borderId="7" xfId="0" applyNumberFormat="1" applyFont="1" applyBorder="1" applyAlignment="1">
      <alignment horizontal="right"/>
    </xf>
    <xf numFmtId="41" fontId="3" fillId="0" borderId="1" xfId="0" applyNumberFormat="1" applyFont="1" applyBorder="1" applyAlignment="1">
      <alignment horizontal="right" vertical="center"/>
    </xf>
    <xf numFmtId="41" fontId="3" fillId="0" borderId="7" xfId="0" applyNumberFormat="1" applyFont="1" applyBorder="1" applyAlignment="1">
      <alignment horizontal="right" vertical="center"/>
    </xf>
    <xf numFmtId="41" fontId="3" fillId="0" borderId="8" xfId="0" applyNumberFormat="1" applyFont="1" applyBorder="1" applyAlignment="1">
      <alignment horizontal="right"/>
    </xf>
    <xf numFmtId="0" fontId="1" fillId="0" borderId="0" xfId="0" applyFont="1" applyAlignment="1">
      <alignment wrapText="1"/>
    </xf>
    <xf numFmtId="0" fontId="1" fillId="0" borderId="0" xfId="0" applyFont="1"/>
    <xf numFmtId="41" fontId="3" fillId="0" borderId="1" xfId="0" applyNumberFormat="1" applyFont="1" applyBorder="1" applyAlignment="1">
      <alignment horizontal="center" vertical="center" wrapText="1"/>
    </xf>
    <xf numFmtId="41" fontId="3" fillId="0" borderId="1" xfId="0" applyNumberFormat="1" applyFont="1" applyBorder="1" applyAlignment="1">
      <alignment horizontal="right"/>
    </xf>
    <xf numFmtId="41" fontId="5" fillId="0" borderId="1"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3" fillId="0" borderId="1" xfId="0" applyNumberFormat="1" applyFont="1" applyBorder="1" applyAlignment="1">
      <alignment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5" xfId="0" applyFont="1" applyBorder="1" applyAlignment="1">
      <alignment horizontal="center"/>
    </xf>
    <xf numFmtId="0" fontId="1" fillId="0" borderId="5" xfId="0" applyFont="1" applyBorder="1" applyAlignment="1">
      <alignment horizontal="center" vertical="center"/>
    </xf>
    <xf numFmtId="41" fontId="3" fillId="0" borderId="1" xfId="0" applyNumberFormat="1" applyFont="1" applyBorder="1" applyAlignment="1">
      <alignment horizontal="center" vertical="center"/>
    </xf>
    <xf numFmtId="41" fontId="3" fillId="0" borderId="1" xfId="0" applyNumberFormat="1"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E1" sqref="E1"/>
    </sheetView>
  </sheetViews>
  <sheetFormatPr defaultColWidth="9.28515625" defaultRowHeight="15" x14ac:dyDescent="0.25"/>
  <cols>
    <col min="1" max="1" width="2.85546875" customWidth="1"/>
    <col min="2" max="2" width="3.5703125" customWidth="1"/>
    <col min="3" max="3" width="12.140625" customWidth="1"/>
    <col min="4" max="5" width="20.42578125" customWidth="1"/>
    <col min="6" max="12" width="16" customWidth="1"/>
    <col min="13" max="50" width="9.140625" customWidth="1"/>
  </cols>
  <sheetData>
    <row r="1" spans="1:50" ht="15.75" x14ac:dyDescent="0.25">
      <c r="A1" s="33" t="s">
        <v>0</v>
      </c>
      <c r="B1" s="33"/>
      <c r="C1" s="33"/>
      <c r="D1" s="7"/>
      <c r="E1" s="8"/>
      <c r="F1" s="8"/>
      <c r="G1" s="8"/>
      <c r="H1" s="8"/>
      <c r="I1" s="11"/>
      <c r="J1" s="1" t="s">
        <v>52</v>
      </c>
      <c r="K1" s="33" t="s">
        <v>55</v>
      </c>
      <c r="L1" s="33"/>
      <c r="M1" s="1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15.75" x14ac:dyDescent="0.25">
      <c r="A2" s="33" t="s">
        <v>1</v>
      </c>
      <c r="B2" s="33"/>
      <c r="C2" s="33"/>
      <c r="D2" s="2" t="s">
        <v>41</v>
      </c>
      <c r="E2" s="9"/>
      <c r="F2" s="10"/>
      <c r="G2" s="36"/>
      <c r="H2" s="36"/>
      <c r="I2" s="36"/>
      <c r="J2" s="1" t="s">
        <v>53</v>
      </c>
      <c r="K2" s="33" t="s">
        <v>59</v>
      </c>
      <c r="L2" s="33"/>
      <c r="M2" s="17"/>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26.1" customHeight="1" x14ac:dyDescent="0.25">
      <c r="A3" s="34" t="s">
        <v>60</v>
      </c>
      <c r="B3" s="34"/>
      <c r="C3" s="34"/>
      <c r="D3" s="34"/>
      <c r="E3" s="34"/>
      <c r="F3" s="34"/>
      <c r="G3" s="34"/>
      <c r="H3" s="34"/>
      <c r="I3" s="34"/>
      <c r="J3" s="34"/>
      <c r="K3" s="34"/>
      <c r="L3" s="34"/>
      <c r="M3" s="7"/>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ht="23.1" customHeight="1" x14ac:dyDescent="0.25">
      <c r="A4" s="2"/>
      <c r="B4" s="6"/>
      <c r="C4" s="6"/>
      <c r="D4" s="6"/>
      <c r="E4" s="35" t="s">
        <v>43</v>
      </c>
      <c r="F4" s="35"/>
      <c r="G4" s="35"/>
      <c r="H4" s="35"/>
      <c r="I4" s="12"/>
      <c r="J4" s="12"/>
      <c r="K4" s="10"/>
      <c r="L4" s="13" t="s">
        <v>57</v>
      </c>
      <c r="M4" s="8"/>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ht="15.75" x14ac:dyDescent="0.25">
      <c r="A5" s="33" t="s">
        <v>2</v>
      </c>
      <c r="B5" s="33"/>
      <c r="C5" s="33"/>
      <c r="D5" s="33" t="s">
        <v>42</v>
      </c>
      <c r="E5" s="33" t="s">
        <v>44</v>
      </c>
      <c r="F5" s="33"/>
      <c r="G5" s="33"/>
      <c r="H5" s="33"/>
      <c r="I5" s="33" t="s">
        <v>51</v>
      </c>
      <c r="J5" s="33"/>
      <c r="K5" s="33"/>
      <c r="L5" s="33"/>
      <c r="M5" s="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ht="23.1" customHeight="1" x14ac:dyDescent="0.25">
      <c r="A6" s="33"/>
      <c r="B6" s="33"/>
      <c r="C6" s="33"/>
      <c r="D6" s="33"/>
      <c r="E6" s="1" t="s">
        <v>17</v>
      </c>
      <c r="F6" s="1" t="s">
        <v>46</v>
      </c>
      <c r="G6" s="1" t="s">
        <v>47</v>
      </c>
      <c r="H6" s="1" t="s">
        <v>50</v>
      </c>
      <c r="I6" s="1" t="s">
        <v>17</v>
      </c>
      <c r="J6" s="1" t="s">
        <v>47</v>
      </c>
      <c r="K6" s="1" t="s">
        <v>56</v>
      </c>
      <c r="L6" s="14" t="s">
        <v>58</v>
      </c>
      <c r="M6" s="8"/>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22.5" customHeight="1" x14ac:dyDescent="0.25">
      <c r="A7" s="28" t="s">
        <v>3</v>
      </c>
      <c r="B7" s="37" t="s">
        <v>17</v>
      </c>
      <c r="C7" s="37"/>
      <c r="D7" s="21">
        <f t="shared" ref="D7:D27" si="0">E7+I7</f>
        <v>2111</v>
      </c>
      <c r="E7" s="21">
        <f t="shared" ref="E7:E27" si="1">SUM(F7:H7)</f>
        <v>491</v>
      </c>
      <c r="F7" s="21">
        <f>SUM(F8:F10)</f>
        <v>158</v>
      </c>
      <c r="G7" s="21">
        <f>SUM(G8:G10)</f>
        <v>297</v>
      </c>
      <c r="H7" s="21">
        <f>SUM(H8:H10)</f>
        <v>36</v>
      </c>
      <c r="I7" s="21">
        <f t="shared" ref="I7:I27" si="2">SUM(J7:L7)</f>
        <v>1620</v>
      </c>
      <c r="J7" s="21">
        <f>SUM(J8:J10)</f>
        <v>38</v>
      </c>
      <c r="K7" s="21">
        <f>SUM(K8:K10)</f>
        <v>53</v>
      </c>
      <c r="L7" s="22">
        <f>SUM(L8:L10)</f>
        <v>1529</v>
      </c>
      <c r="M7" s="18"/>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ht="24" customHeight="1" x14ac:dyDescent="0.25">
      <c r="A8" s="28"/>
      <c r="B8" s="37" t="s">
        <v>18</v>
      </c>
      <c r="C8" s="37"/>
      <c r="D8" s="21">
        <f t="shared" si="0"/>
        <v>1000</v>
      </c>
      <c r="E8" s="21">
        <f t="shared" si="1"/>
        <v>176</v>
      </c>
      <c r="F8" s="21">
        <v>78</v>
      </c>
      <c r="G8" s="21">
        <v>88</v>
      </c>
      <c r="H8" s="21">
        <v>10</v>
      </c>
      <c r="I8" s="21">
        <f t="shared" si="2"/>
        <v>824</v>
      </c>
      <c r="J8" s="21">
        <v>12</v>
      </c>
      <c r="K8" s="21">
        <v>29</v>
      </c>
      <c r="L8" s="22">
        <v>783</v>
      </c>
      <c r="M8" s="18"/>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ht="23.25" customHeight="1" x14ac:dyDescent="0.25">
      <c r="A9" s="28"/>
      <c r="B9" s="37" t="s">
        <v>19</v>
      </c>
      <c r="C9" s="37"/>
      <c r="D9" s="21">
        <f t="shared" si="0"/>
        <v>964</v>
      </c>
      <c r="E9" s="21">
        <f t="shared" si="1"/>
        <v>314</v>
      </c>
      <c r="F9" s="21">
        <v>79</v>
      </c>
      <c r="G9" s="21">
        <v>209</v>
      </c>
      <c r="H9" s="21">
        <v>26</v>
      </c>
      <c r="I9" s="21">
        <f t="shared" si="2"/>
        <v>650</v>
      </c>
      <c r="J9" s="21">
        <v>24</v>
      </c>
      <c r="K9" s="21">
        <v>22</v>
      </c>
      <c r="L9" s="22">
        <v>604</v>
      </c>
      <c r="M9" s="18"/>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ht="28.5" customHeight="1" x14ac:dyDescent="0.25">
      <c r="A10" s="28"/>
      <c r="B10" s="37" t="s">
        <v>20</v>
      </c>
      <c r="C10" s="37"/>
      <c r="D10" s="21">
        <f t="shared" si="0"/>
        <v>147</v>
      </c>
      <c r="E10" s="21">
        <f t="shared" si="1"/>
        <v>1</v>
      </c>
      <c r="F10" s="21">
        <v>1</v>
      </c>
      <c r="G10" s="21">
        <v>0</v>
      </c>
      <c r="H10" s="21">
        <v>0</v>
      </c>
      <c r="I10" s="21">
        <f t="shared" si="2"/>
        <v>146</v>
      </c>
      <c r="J10" s="21">
        <v>2</v>
      </c>
      <c r="K10" s="21">
        <v>2</v>
      </c>
      <c r="L10" s="22">
        <v>142</v>
      </c>
      <c r="M10" s="18"/>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36" customHeight="1" x14ac:dyDescent="0.25">
      <c r="A11" s="28" t="s">
        <v>4</v>
      </c>
      <c r="B11" s="28"/>
      <c r="C11" s="28"/>
      <c r="D11" s="21">
        <f t="shared" si="0"/>
        <v>133</v>
      </c>
      <c r="E11" s="21">
        <f t="shared" si="1"/>
        <v>1</v>
      </c>
      <c r="F11" s="21">
        <v>1</v>
      </c>
      <c r="G11" s="21">
        <v>0</v>
      </c>
      <c r="H11" s="21">
        <v>0</v>
      </c>
      <c r="I11" s="21">
        <f t="shared" si="2"/>
        <v>132</v>
      </c>
      <c r="J11" s="21">
        <v>3</v>
      </c>
      <c r="K11" s="21">
        <v>2</v>
      </c>
      <c r="L11" s="22">
        <v>127</v>
      </c>
      <c r="M11" s="18"/>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32.25" customHeight="1" x14ac:dyDescent="0.25">
      <c r="A12" s="32" t="s">
        <v>5</v>
      </c>
      <c r="B12" s="28" t="s">
        <v>21</v>
      </c>
      <c r="C12" s="28"/>
      <c r="D12" s="21">
        <f t="shared" si="0"/>
        <v>6123</v>
      </c>
      <c r="E12" s="21">
        <f t="shared" si="1"/>
        <v>2421</v>
      </c>
      <c r="F12" s="21">
        <v>1087</v>
      </c>
      <c r="G12" s="21">
        <v>1002</v>
      </c>
      <c r="H12" s="21">
        <v>332</v>
      </c>
      <c r="I12" s="21">
        <f t="shared" si="2"/>
        <v>3702</v>
      </c>
      <c r="J12" s="21">
        <v>200</v>
      </c>
      <c r="K12" s="21">
        <v>80</v>
      </c>
      <c r="L12" s="22">
        <v>3422</v>
      </c>
      <c r="M12" s="18"/>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31.5" customHeight="1" x14ac:dyDescent="0.25">
      <c r="A13" s="32"/>
      <c r="B13" s="31" t="s">
        <v>22</v>
      </c>
      <c r="C13" s="20" t="s">
        <v>37</v>
      </c>
      <c r="D13" s="21">
        <f t="shared" si="0"/>
        <v>7467</v>
      </c>
      <c r="E13" s="21">
        <f t="shared" si="1"/>
        <v>2275</v>
      </c>
      <c r="F13" s="21">
        <v>1074</v>
      </c>
      <c r="G13" s="21">
        <v>914</v>
      </c>
      <c r="H13" s="21">
        <v>287</v>
      </c>
      <c r="I13" s="21">
        <f t="shared" si="2"/>
        <v>5192</v>
      </c>
      <c r="J13" s="21">
        <v>226</v>
      </c>
      <c r="K13" s="21">
        <v>134</v>
      </c>
      <c r="L13" s="22">
        <v>4832</v>
      </c>
      <c r="M13" s="18"/>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31.5" customHeight="1" x14ac:dyDescent="0.25">
      <c r="A14" s="32"/>
      <c r="B14" s="31"/>
      <c r="C14" s="20" t="s">
        <v>38</v>
      </c>
      <c r="D14" s="21">
        <f t="shared" si="0"/>
        <v>1706</v>
      </c>
      <c r="E14" s="21">
        <f t="shared" si="1"/>
        <v>583</v>
      </c>
      <c r="F14" s="21">
        <v>258</v>
      </c>
      <c r="G14" s="21">
        <v>261</v>
      </c>
      <c r="H14" s="21">
        <v>64</v>
      </c>
      <c r="I14" s="21">
        <f t="shared" si="2"/>
        <v>1123</v>
      </c>
      <c r="J14" s="21">
        <v>68</v>
      </c>
      <c r="K14" s="21">
        <v>24</v>
      </c>
      <c r="L14" s="22">
        <v>1031</v>
      </c>
      <c r="M14" s="18"/>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31.5" customHeight="1" x14ac:dyDescent="0.25">
      <c r="A15" s="32"/>
      <c r="B15" s="28" t="s">
        <v>23</v>
      </c>
      <c r="C15" s="28"/>
      <c r="D15" s="21">
        <f t="shared" si="0"/>
        <v>10067</v>
      </c>
      <c r="E15" s="21">
        <f t="shared" si="1"/>
        <v>3121</v>
      </c>
      <c r="F15" s="21">
        <v>1440</v>
      </c>
      <c r="G15" s="21">
        <v>1298</v>
      </c>
      <c r="H15" s="21">
        <v>383</v>
      </c>
      <c r="I15" s="21">
        <f t="shared" si="2"/>
        <v>6946</v>
      </c>
      <c r="J15" s="21">
        <v>241</v>
      </c>
      <c r="K15" s="21">
        <v>170</v>
      </c>
      <c r="L15" s="22">
        <v>6535</v>
      </c>
      <c r="M15" s="18"/>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31.5" customHeight="1" x14ac:dyDescent="0.25">
      <c r="A16" s="32"/>
      <c r="B16" s="28" t="s">
        <v>24</v>
      </c>
      <c r="C16" s="28"/>
      <c r="D16" s="21">
        <f t="shared" si="0"/>
        <v>3050</v>
      </c>
      <c r="E16" s="21">
        <f t="shared" si="1"/>
        <v>437</v>
      </c>
      <c r="F16" s="21">
        <f>SUM(F13:F14)-F12</f>
        <v>245</v>
      </c>
      <c r="G16" s="21">
        <f>SUM(G13:G14)-G12</f>
        <v>173</v>
      </c>
      <c r="H16" s="21">
        <f>SUM(H13:H14)-H12</f>
        <v>19</v>
      </c>
      <c r="I16" s="21">
        <f t="shared" si="2"/>
        <v>2613</v>
      </c>
      <c r="J16" s="21">
        <f>SUM(J13:J14)-J12</f>
        <v>94</v>
      </c>
      <c r="K16" s="21">
        <f>SUM(K13:K14)-K12</f>
        <v>78</v>
      </c>
      <c r="L16" s="22">
        <f>SUM(L13:L14)-L12</f>
        <v>2441</v>
      </c>
      <c r="M16" s="18"/>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1.5" customHeight="1" x14ac:dyDescent="0.25">
      <c r="A17" s="32"/>
      <c r="B17" s="28" t="s">
        <v>25</v>
      </c>
      <c r="C17" s="28"/>
      <c r="D17" s="21">
        <f t="shared" si="0"/>
        <v>3944</v>
      </c>
      <c r="E17" s="21">
        <f t="shared" si="1"/>
        <v>700</v>
      </c>
      <c r="F17" s="21">
        <f>F15-F12</f>
        <v>353</v>
      </c>
      <c r="G17" s="21">
        <f>G15-G12</f>
        <v>296</v>
      </c>
      <c r="H17" s="21">
        <f>H15-H12</f>
        <v>51</v>
      </c>
      <c r="I17" s="21">
        <f t="shared" si="2"/>
        <v>3244</v>
      </c>
      <c r="J17" s="21">
        <f>J15-J12</f>
        <v>41</v>
      </c>
      <c r="K17" s="21">
        <f>K15-K12</f>
        <v>90</v>
      </c>
      <c r="L17" s="22">
        <f>L15-L12</f>
        <v>3113</v>
      </c>
      <c r="M17" s="18"/>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31.5" customHeight="1" x14ac:dyDescent="0.25">
      <c r="A18" s="32"/>
      <c r="B18" s="28" t="s">
        <v>26</v>
      </c>
      <c r="C18" s="28"/>
      <c r="D18" s="21">
        <f t="shared" si="0"/>
        <v>2850</v>
      </c>
      <c r="E18" s="21">
        <f t="shared" si="1"/>
        <v>306</v>
      </c>
      <c r="F18" s="23">
        <v>170</v>
      </c>
      <c r="G18" s="23">
        <v>120</v>
      </c>
      <c r="H18" s="23">
        <v>16</v>
      </c>
      <c r="I18" s="21">
        <f t="shared" si="2"/>
        <v>2544</v>
      </c>
      <c r="J18" s="23">
        <v>18</v>
      </c>
      <c r="K18" s="23">
        <v>72</v>
      </c>
      <c r="L18" s="24">
        <v>2454</v>
      </c>
      <c r="M18" s="18"/>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31.5" customHeight="1" x14ac:dyDescent="0.25">
      <c r="A19" s="32"/>
      <c r="B19" s="28" t="s">
        <v>27</v>
      </c>
      <c r="C19" s="28"/>
      <c r="D19" s="21">
        <f t="shared" si="0"/>
        <v>194</v>
      </c>
      <c r="E19" s="21">
        <f t="shared" si="1"/>
        <v>1</v>
      </c>
      <c r="F19" s="21">
        <v>1</v>
      </c>
      <c r="G19" s="21">
        <v>0</v>
      </c>
      <c r="H19" s="21">
        <v>0</v>
      </c>
      <c r="I19" s="21">
        <f t="shared" si="2"/>
        <v>193</v>
      </c>
      <c r="J19" s="21">
        <v>3</v>
      </c>
      <c r="K19" s="21">
        <v>2</v>
      </c>
      <c r="L19" s="22">
        <v>188</v>
      </c>
      <c r="M19" s="18"/>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31.5" customHeight="1" x14ac:dyDescent="0.25">
      <c r="A20" s="38" t="s">
        <v>6</v>
      </c>
      <c r="B20" s="28" t="s">
        <v>28</v>
      </c>
      <c r="C20" s="28"/>
      <c r="D20" s="21">
        <f t="shared" si="0"/>
        <v>2023700969</v>
      </c>
      <c r="E20" s="21">
        <f t="shared" si="1"/>
        <v>1044203446</v>
      </c>
      <c r="F20" s="21">
        <v>410400124</v>
      </c>
      <c r="G20" s="21">
        <v>207650236</v>
      </c>
      <c r="H20" s="21">
        <v>426153086</v>
      </c>
      <c r="I20" s="21">
        <f t="shared" si="2"/>
        <v>979497523</v>
      </c>
      <c r="J20" s="21">
        <v>14593480</v>
      </c>
      <c r="K20" s="21">
        <v>63139309</v>
      </c>
      <c r="L20" s="22">
        <v>901764734</v>
      </c>
      <c r="M20" s="18"/>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31.5" customHeight="1" x14ac:dyDescent="0.25">
      <c r="A21" s="38"/>
      <c r="B21" s="28" t="s">
        <v>29</v>
      </c>
      <c r="C21" s="28"/>
      <c r="D21" s="21">
        <f t="shared" si="0"/>
        <v>2008904091</v>
      </c>
      <c r="E21" s="21">
        <f t="shared" si="1"/>
        <v>1044177076</v>
      </c>
      <c r="F21" s="21">
        <f>F20-F22+F23-F24</f>
        <v>410373724</v>
      </c>
      <c r="G21" s="21">
        <f>G20-G22+G23-G24</f>
        <v>207650266</v>
      </c>
      <c r="H21" s="21">
        <f>H20-H22+H23-H24</f>
        <v>426153086</v>
      </c>
      <c r="I21" s="21">
        <f t="shared" si="2"/>
        <v>964727015</v>
      </c>
      <c r="J21" s="21">
        <f>J20-J22+J23-J24</f>
        <v>14487880</v>
      </c>
      <c r="K21" s="21">
        <f>K20-K22+K23-K24</f>
        <v>63059943</v>
      </c>
      <c r="L21" s="22">
        <f>L20-L22+L23-L24</f>
        <v>887179192</v>
      </c>
      <c r="M21" s="18"/>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31.5" customHeight="1" x14ac:dyDescent="0.25">
      <c r="A22" s="38"/>
      <c r="B22" s="28" t="s">
        <v>30</v>
      </c>
      <c r="C22" s="28"/>
      <c r="D22" s="21">
        <f t="shared" si="0"/>
        <v>6737995</v>
      </c>
      <c r="E22" s="21">
        <f t="shared" si="1"/>
        <v>62580</v>
      </c>
      <c r="F22" s="21">
        <v>26400</v>
      </c>
      <c r="G22" s="21">
        <v>20340</v>
      </c>
      <c r="H22" s="21">
        <v>15840</v>
      </c>
      <c r="I22" s="21">
        <f t="shared" si="2"/>
        <v>6675415</v>
      </c>
      <c r="J22" s="21">
        <v>105600</v>
      </c>
      <c r="K22" s="21">
        <v>95206</v>
      </c>
      <c r="L22" s="22">
        <v>6474609</v>
      </c>
      <c r="M22" s="18"/>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31.5" customHeight="1" x14ac:dyDescent="0.25">
      <c r="A23" s="38"/>
      <c r="B23" s="28" t="s">
        <v>31</v>
      </c>
      <c r="C23" s="28"/>
      <c r="D23" s="21">
        <f t="shared" si="0"/>
        <v>110260</v>
      </c>
      <c r="E23" s="21">
        <f t="shared" si="1"/>
        <v>36210</v>
      </c>
      <c r="F23" s="21">
        <v>0</v>
      </c>
      <c r="G23" s="21">
        <v>20370</v>
      </c>
      <c r="H23" s="21">
        <v>15840</v>
      </c>
      <c r="I23" s="21">
        <f t="shared" si="2"/>
        <v>74050</v>
      </c>
      <c r="J23" s="21">
        <v>0</v>
      </c>
      <c r="K23" s="21">
        <v>15840</v>
      </c>
      <c r="L23" s="22">
        <v>58210</v>
      </c>
      <c r="M23" s="18"/>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ht="31.5" customHeight="1" x14ac:dyDescent="0.25">
      <c r="A24" s="38"/>
      <c r="B24" s="28" t="s">
        <v>32</v>
      </c>
      <c r="C24" s="28"/>
      <c r="D24" s="21">
        <f t="shared" si="0"/>
        <v>8169143</v>
      </c>
      <c r="E24" s="21">
        <f t="shared" si="1"/>
        <v>0</v>
      </c>
      <c r="F24" s="21">
        <v>0</v>
      </c>
      <c r="G24" s="21">
        <v>0</v>
      </c>
      <c r="H24" s="21">
        <v>0</v>
      </c>
      <c r="I24" s="21">
        <f t="shared" si="2"/>
        <v>8169143</v>
      </c>
      <c r="J24" s="21">
        <v>0</v>
      </c>
      <c r="K24" s="21">
        <v>0</v>
      </c>
      <c r="L24" s="22">
        <v>8169143</v>
      </c>
      <c r="M24" s="18"/>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ht="31.5" customHeight="1" x14ac:dyDescent="0.25">
      <c r="A25" s="38" t="s">
        <v>7</v>
      </c>
      <c r="B25" s="28" t="s">
        <v>28</v>
      </c>
      <c r="C25" s="28"/>
      <c r="D25" s="21">
        <f t="shared" si="0"/>
        <v>2091975</v>
      </c>
      <c r="E25" s="21">
        <f t="shared" si="1"/>
        <v>63796</v>
      </c>
      <c r="F25" s="21">
        <v>16651</v>
      </c>
      <c r="G25" s="21">
        <v>47061</v>
      </c>
      <c r="H25" s="21">
        <v>84</v>
      </c>
      <c r="I25" s="21">
        <f t="shared" si="2"/>
        <v>2028179</v>
      </c>
      <c r="J25" s="21">
        <v>5146</v>
      </c>
      <c r="K25" s="21">
        <v>17591</v>
      </c>
      <c r="L25" s="22">
        <v>2005442</v>
      </c>
      <c r="M25" s="18"/>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31.5" customHeight="1" x14ac:dyDescent="0.25">
      <c r="A26" s="38"/>
      <c r="B26" s="28" t="s">
        <v>29</v>
      </c>
      <c r="C26" s="28"/>
      <c r="D26" s="21">
        <f t="shared" si="0"/>
        <v>1162822</v>
      </c>
      <c r="E26" s="21">
        <f t="shared" si="1"/>
        <v>63796</v>
      </c>
      <c r="F26" s="21">
        <v>16651</v>
      </c>
      <c r="G26" s="21">
        <v>47061</v>
      </c>
      <c r="H26" s="21">
        <v>84</v>
      </c>
      <c r="I26" s="21">
        <f t="shared" si="2"/>
        <v>1099026</v>
      </c>
      <c r="J26" s="21">
        <v>5145</v>
      </c>
      <c r="K26" s="21">
        <v>17591</v>
      </c>
      <c r="L26" s="22">
        <v>1076290</v>
      </c>
      <c r="M26" s="18"/>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ht="31.5" customHeight="1" x14ac:dyDescent="0.25">
      <c r="A27" s="38"/>
      <c r="B27" s="28" t="s">
        <v>30</v>
      </c>
      <c r="C27" s="28"/>
      <c r="D27" s="21">
        <f t="shared" si="0"/>
        <v>929153</v>
      </c>
      <c r="E27" s="21">
        <f t="shared" si="1"/>
        <v>0</v>
      </c>
      <c r="F27" s="21">
        <v>0</v>
      </c>
      <c r="G27" s="21">
        <v>0</v>
      </c>
      <c r="H27" s="21">
        <v>0</v>
      </c>
      <c r="I27" s="21">
        <f t="shared" si="2"/>
        <v>929153</v>
      </c>
      <c r="J27" s="21">
        <v>1</v>
      </c>
      <c r="K27" s="21">
        <v>0</v>
      </c>
      <c r="L27" s="22">
        <v>929152</v>
      </c>
      <c r="M27" s="18"/>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ht="36" customHeight="1" x14ac:dyDescent="0.25">
      <c r="A28" s="28" t="s">
        <v>8</v>
      </c>
      <c r="B28" s="28"/>
      <c r="C28" s="28"/>
      <c r="D28" s="29">
        <v>167798144</v>
      </c>
      <c r="E28" s="29"/>
      <c r="F28" s="22"/>
      <c r="G28" s="25"/>
      <c r="H28" s="25"/>
      <c r="I28" s="25"/>
      <c r="J28" s="25"/>
      <c r="K28" s="25"/>
      <c r="L28" s="25"/>
      <c r="M28" s="18"/>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36" customHeight="1" x14ac:dyDescent="0.25">
      <c r="A29" s="28" t="s">
        <v>9</v>
      </c>
      <c r="B29" s="28"/>
      <c r="C29" s="28"/>
      <c r="D29" s="29">
        <v>196853037</v>
      </c>
      <c r="E29" s="29"/>
      <c r="F29" s="22"/>
      <c r="G29" s="25"/>
      <c r="H29" s="25"/>
      <c r="I29" s="25"/>
      <c r="J29" s="25"/>
      <c r="K29" s="25"/>
      <c r="L29" s="25"/>
      <c r="M29" s="18"/>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36" customHeight="1" x14ac:dyDescent="0.25">
      <c r="A30" s="28" t="s">
        <v>10</v>
      </c>
      <c r="B30" s="28"/>
      <c r="C30" s="28"/>
      <c r="D30" s="29">
        <v>1723323420</v>
      </c>
      <c r="E30" s="29"/>
      <c r="F30" s="22"/>
      <c r="G30" s="25"/>
      <c r="H30" s="25"/>
      <c r="I30" s="25"/>
      <c r="J30" s="25"/>
      <c r="K30" s="25"/>
      <c r="L30" s="25"/>
      <c r="M30" s="18"/>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7.75" customHeight="1" x14ac:dyDescent="0.25">
      <c r="A31" s="28" t="s">
        <v>11</v>
      </c>
      <c r="B31" s="28"/>
      <c r="C31" s="28"/>
      <c r="D31" s="29">
        <v>681727036</v>
      </c>
      <c r="E31" s="29"/>
      <c r="F31" s="22"/>
      <c r="G31" s="25"/>
      <c r="H31" s="25"/>
      <c r="I31" s="25"/>
      <c r="J31" s="25"/>
      <c r="K31" s="25"/>
      <c r="L31" s="25"/>
      <c r="M31" s="18"/>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31.5" customHeight="1" x14ac:dyDescent="0.25">
      <c r="A32" s="28" t="s">
        <v>12</v>
      </c>
      <c r="B32" s="28" t="s">
        <v>33</v>
      </c>
      <c r="C32" s="28"/>
      <c r="D32" s="21">
        <f>E32+I32</f>
        <v>0</v>
      </c>
      <c r="E32" s="21">
        <f>SUM(F32:H32)</f>
        <v>0</v>
      </c>
      <c r="F32" s="21">
        <v>0</v>
      </c>
      <c r="G32" s="21">
        <v>0</v>
      </c>
      <c r="H32" s="21">
        <v>0</v>
      </c>
      <c r="I32" s="21">
        <f>SUM(J32:L32)</f>
        <v>0</v>
      </c>
      <c r="J32" s="21">
        <v>0</v>
      </c>
      <c r="K32" s="21">
        <v>0</v>
      </c>
      <c r="L32" s="22">
        <v>0</v>
      </c>
      <c r="M32" s="18"/>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31.5" customHeight="1" x14ac:dyDescent="0.25">
      <c r="A33" s="28"/>
      <c r="B33" s="28" t="s">
        <v>34</v>
      </c>
      <c r="C33" s="28"/>
      <c r="D33" s="21">
        <f>E33+I33</f>
        <v>51</v>
      </c>
      <c r="E33" s="21">
        <f>SUM(F33:H33)</f>
        <v>0</v>
      </c>
      <c r="F33" s="21">
        <v>0</v>
      </c>
      <c r="G33" s="21">
        <v>0</v>
      </c>
      <c r="H33" s="21">
        <v>0</v>
      </c>
      <c r="I33" s="21">
        <f>SUM(J33:L33)</f>
        <v>51</v>
      </c>
      <c r="J33" s="21">
        <v>0</v>
      </c>
      <c r="K33" s="21">
        <v>0</v>
      </c>
      <c r="L33" s="22">
        <v>51</v>
      </c>
      <c r="M33" s="18"/>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49.5" customHeight="1" x14ac:dyDescent="0.25">
      <c r="A34" s="28"/>
      <c r="B34" s="28" t="s">
        <v>35</v>
      </c>
      <c r="C34" s="28"/>
      <c r="D34" s="21">
        <f>E34+I34</f>
        <v>3547895</v>
      </c>
      <c r="E34" s="21">
        <f>SUM(F34:H34)</f>
        <v>0</v>
      </c>
      <c r="F34" s="21">
        <v>0</v>
      </c>
      <c r="G34" s="21">
        <v>0</v>
      </c>
      <c r="H34" s="21">
        <v>0</v>
      </c>
      <c r="I34" s="21">
        <f>SUM(J34:L34)</f>
        <v>3547895</v>
      </c>
      <c r="J34" s="21">
        <v>0</v>
      </c>
      <c r="K34" s="21">
        <v>0</v>
      </c>
      <c r="L34" s="22">
        <v>3547895</v>
      </c>
      <c r="M34" s="18"/>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31.5" customHeight="1" x14ac:dyDescent="0.25">
      <c r="A35" s="28"/>
      <c r="B35" s="30" t="s">
        <v>36</v>
      </c>
      <c r="C35" s="20" t="s">
        <v>39</v>
      </c>
      <c r="D35" s="21">
        <f>E35+I35</f>
        <v>0</v>
      </c>
      <c r="E35" s="21">
        <f>SUM(F35:H35)</f>
        <v>0</v>
      </c>
      <c r="F35" s="21">
        <v>0</v>
      </c>
      <c r="G35" s="21">
        <v>0</v>
      </c>
      <c r="H35" s="21">
        <v>0</v>
      </c>
      <c r="I35" s="21">
        <f>SUM(J35:L35)</f>
        <v>0</v>
      </c>
      <c r="J35" s="21">
        <v>0</v>
      </c>
      <c r="K35" s="21">
        <v>0</v>
      </c>
      <c r="L35" s="22">
        <v>0</v>
      </c>
      <c r="M35" s="19"/>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31.5" customHeight="1" x14ac:dyDescent="0.25">
      <c r="A36" s="28"/>
      <c r="B36" s="30"/>
      <c r="C36" s="20" t="s">
        <v>40</v>
      </c>
      <c r="D36" s="21">
        <f>E36+I36</f>
        <v>0</v>
      </c>
      <c r="E36" s="21">
        <f>SUM(F36:H36)</f>
        <v>0</v>
      </c>
      <c r="F36" s="21">
        <v>0</v>
      </c>
      <c r="G36" s="21">
        <v>0</v>
      </c>
      <c r="H36" s="21">
        <v>0</v>
      </c>
      <c r="I36" s="21">
        <f>SUM(J36:L36)</f>
        <v>0</v>
      </c>
      <c r="J36" s="21">
        <v>0</v>
      </c>
      <c r="K36" s="21">
        <v>0</v>
      </c>
      <c r="L36" s="22">
        <v>0</v>
      </c>
      <c r="M36" s="19"/>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ht="21" customHeight="1" x14ac:dyDescent="0.25">
      <c r="A37" s="3" t="s">
        <v>13</v>
      </c>
      <c r="B37" s="3"/>
      <c r="C37" s="3"/>
      <c r="D37" s="3"/>
      <c r="E37" s="3" t="s">
        <v>45</v>
      </c>
      <c r="F37" s="3"/>
      <c r="G37" s="3" t="s">
        <v>48</v>
      </c>
      <c r="H37" s="3"/>
      <c r="I37" s="3"/>
      <c r="J37" s="3" t="s">
        <v>54</v>
      </c>
      <c r="K37" s="3"/>
      <c r="L37" s="1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ht="18.75" customHeight="1" x14ac:dyDescent="0.25">
      <c r="A38" s="4" t="s">
        <v>14</v>
      </c>
      <c r="B38" s="4"/>
      <c r="C38" s="4"/>
      <c r="D38" s="4"/>
      <c r="E38" s="4"/>
      <c r="F38" s="4"/>
      <c r="G38" s="4" t="s">
        <v>49</v>
      </c>
      <c r="H38" s="4"/>
      <c r="I38" s="4"/>
      <c r="J38" s="4"/>
      <c r="K38" s="5"/>
      <c r="L38" s="16"/>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ht="20.100000000000001" customHeight="1" x14ac:dyDescent="0.25">
      <c r="A39" s="27" t="s">
        <v>15</v>
      </c>
      <c r="B39" s="27"/>
      <c r="C39" s="27"/>
      <c r="D39" s="27"/>
      <c r="E39" s="27"/>
      <c r="F39" s="27"/>
      <c r="G39" s="27"/>
      <c r="H39" s="27"/>
      <c r="I39" s="27"/>
      <c r="J39" s="27"/>
      <c r="K39" s="27"/>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ht="50.25" customHeight="1" x14ac:dyDescent="0.25">
      <c r="A40" s="26" t="s">
        <v>16</v>
      </c>
      <c r="B40" s="26"/>
      <c r="C40" s="26"/>
      <c r="D40" s="26"/>
      <c r="E40" s="26"/>
      <c r="F40" s="26"/>
      <c r="G40" s="26"/>
      <c r="H40" s="26"/>
      <c r="I40" s="26"/>
      <c r="J40" s="26"/>
      <c r="K40" s="26"/>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1:50"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1:50"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spans="1:50"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1:50"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spans="1:50"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1:50"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1:50"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spans="1:50"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1:50"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1:50"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1:50"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spans="1:50"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spans="1:50"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spans="1:50"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spans="1:50"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spans="1:50"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spans="1:50"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spans="1:50"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spans="1:50"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spans="1:50"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spans="1:50"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1:50"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spans="1:50"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1:50"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1:50"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1:50"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1:50"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0"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1:50"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spans="1:50"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spans="1:50"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1:50"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1:50"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spans="1:50"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spans="1:50"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1:50"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1:50"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1:50"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1:50"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1:50"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1:50"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1:50"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1:50"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1:50"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1:50"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1:50"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0"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0"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1:50"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1:50"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0"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1:50"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0"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0"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0"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0"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0"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0"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1:50"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1:50"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1:50"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1:50"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1:50"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1:50"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1:50"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1:50"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1:50"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1:50"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1:50"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1:50"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1:50"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0"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1:50"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1:50"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0"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1:50"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50"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0"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0"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0"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1:50"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1:50"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0"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0"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1:50"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1:50"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1:50"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1:50"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0"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0"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0"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1:50"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1:50"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1:50"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1:50"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1:50"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1:50"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0"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0"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1:50"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1:50"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0"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1:50"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1:50"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1:50"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1:50"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1:50"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1:50"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1:50"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1:50"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1:50"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1:50"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1:50"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0"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1:50"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1:50"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1:50"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spans="1:50"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1:50"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spans="1:50"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spans="1:50"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spans="1:50"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spans="1:50"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sheetData>
  <mergeCells count="50">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2023-06-30T02:17:51Z</dcterms:modified>
</cp:coreProperties>
</file>