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觀光遊憩人數" sheetId="1" r:id="rId1"/>
  </sheets>
  <definedNames/>
  <calcPr fullCalcOnLoad="1"/>
</workbook>
</file>

<file path=xl/sharedStrings.xml><?xml version="1.0" encoding="utf-8"?>
<sst xmlns="http://schemas.openxmlformats.org/spreadsheetml/2006/main" count="72" uniqueCount="72">
  <si>
    <t>公開類</t>
  </si>
  <si>
    <t>年報</t>
  </si>
  <si>
    <t xml:space="preserve"> 臺中市主要觀光遊憩區遊客人次年報表</t>
  </si>
  <si>
    <t>類型</t>
  </si>
  <si>
    <t>總計</t>
  </si>
  <si>
    <t>國家級風景特定區</t>
  </si>
  <si>
    <t>國家公園</t>
  </si>
  <si>
    <t>森林遊樂區</t>
  </si>
  <si>
    <t>直轄市及縣(市)級風景特定區</t>
  </si>
  <si>
    <t>博物館</t>
  </si>
  <si>
    <t>宗教場所</t>
  </si>
  <si>
    <t>其他</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</si>
  <si>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</si>
  <si>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</si>
  <si>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t>
  </si>
  <si>
    <t>次年2月底前編報</t>
  </si>
  <si>
    <t>地點</t>
  </si>
  <si>
    <t>梨山遊憩區</t>
  </si>
  <si>
    <t>谷關遊憩區</t>
  </si>
  <si>
    <t>武陵遊客中心</t>
  </si>
  <si>
    <t>八仙山國家森林遊樂區</t>
  </si>
  <si>
    <t xml:space="preserve">大雪山國家森林遊樂區 </t>
  </si>
  <si>
    <t>鐵砧山</t>
  </si>
  <si>
    <t xml:space="preserve">國立自然科學博物館     </t>
  </si>
  <si>
    <t>國立臺灣美術館</t>
  </si>
  <si>
    <t xml:space="preserve">萬和宮 </t>
  </si>
  <si>
    <t>大甲鎮瀾宮</t>
  </si>
  <si>
    <t>大坑登山步道</t>
  </si>
  <si>
    <t>福壽山農場</t>
  </si>
  <si>
    <t>后里馬場</t>
  </si>
  <si>
    <t>東勢林場遊樂區</t>
  </si>
  <si>
    <t>梧棲觀光漁港</t>
  </si>
  <si>
    <t>臺中都會公園</t>
  </si>
  <si>
    <t xml:space="preserve">臺中公園  </t>
  </si>
  <si>
    <t>草悟道</t>
  </si>
  <si>
    <t>東豐自行車綠廊及后豐鐵馬道</t>
  </si>
  <si>
    <t>武陵農場</t>
  </si>
  <si>
    <t>麗寶樂園</t>
  </si>
  <si>
    <t>霧峰林家園區</t>
  </si>
  <si>
    <t>高美濕地</t>
  </si>
  <si>
    <t>臺中國家歌劇院</t>
  </si>
  <si>
    <t>潭雅神綠園道</t>
  </si>
  <si>
    <t>逢甲夜市</t>
  </si>
  <si>
    <t>一中商圈</t>
  </si>
  <si>
    <t>每月遊客人數</t>
  </si>
  <si>
    <t>1月</t>
  </si>
  <si>
    <t xml:space="preserve">    審核           </t>
  </si>
  <si>
    <t>2月</t>
  </si>
  <si>
    <t>3月</t>
  </si>
  <si>
    <t>中華民國111年</t>
  </si>
  <si>
    <t>4月</t>
  </si>
  <si>
    <t>業務主管人員</t>
  </si>
  <si>
    <t>主辦統計人員</t>
  </si>
  <si>
    <t>5月</t>
  </si>
  <si>
    <t>6月</t>
  </si>
  <si>
    <t>7月</t>
  </si>
  <si>
    <t>8月</t>
  </si>
  <si>
    <t>9月</t>
  </si>
  <si>
    <t>機關首長</t>
  </si>
  <si>
    <t xml:space="preserve"> </t>
  </si>
  <si>
    <t>10月</t>
  </si>
  <si>
    <t>11月</t>
  </si>
  <si>
    <t>編製機關</t>
  </si>
  <si>
    <t>表   號</t>
  </si>
  <si>
    <t>12月</t>
  </si>
  <si>
    <t>單位：人次</t>
  </si>
  <si>
    <t>全年遊客總人數</t>
  </si>
  <si>
    <t>臺中市政府觀光旅遊局</t>
  </si>
  <si>
    <t>20702-01-01-2</t>
  </si>
  <si>
    <t>上年遊客總人數</t>
  </si>
  <si>
    <t>中華民國   112  年  2 月 21  日 編製</t>
  </si>
  <si>
    <t>成長率(%)</t>
  </si>
</sst>
</file>

<file path=xl/styles.xml><?xml version="1.0" encoding="utf-8"?>
<styleSheet xmlns="http://schemas.openxmlformats.org/spreadsheetml/2006/main">
  <numFmts count="2">
    <numFmt numFmtId="196" formatCode="_-* #,##0_-;\-* #,##0_-;_-* &quot;-&quot;??_-;_-@_-"/>
    <numFmt numFmtId="197" formatCode="#,##0_ "/>
  </numFmts>
  <fonts count="7">
    <font>
      <sz val="11"/>
      <color theme="1"/>
      <name val="Calibri"/>
      <family val="2"/>
      <scheme val="minor"/>
    </font>
    <font>
      <sz val="10"/>
      <name val="Arial"/>
      <family val="2"/>
    </font>
    <font>
      <sz val="12"/>
      <color theme="1"/>
      <name val="標楷體"/>
      <family val="2"/>
    </font>
    <font>
      <b/>
      <sz val="18"/>
      <color theme="1"/>
      <name val="標楷體"/>
      <family val="2"/>
    </font>
    <font>
      <sz val="14"/>
      <color theme="1"/>
      <name val="標楷體"/>
      <family val="2"/>
    </font>
    <font>
      <sz val="11"/>
      <color theme="1"/>
      <name val="標楷體"/>
      <family val="2"/>
    </font>
    <font>
      <b/>
      <sz val="14"/>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3" fillId="0" borderId="2" xfId="0" applyNumberFormat="1" applyFont="1" applyBorder="1" applyAlignment="1">
      <alignment horizontal="center" vertical="center"/>
    </xf>
    <xf numFmtId="196" fontId="2" fillId="0" borderId="3" xfId="0" applyNumberFormat="1" applyFont="1" applyBorder="1"/>
    <xf numFmtId="196" fontId="2" fillId="0" borderId="4" xfId="0" applyNumberFormat="1" applyFont="1" applyBorder="1" applyAlignment="1">
      <alignment horizontal="center" vertical="center"/>
    </xf>
    <xf numFmtId="196" fontId="4" fillId="0" borderId="4" xfId="0" applyNumberFormat="1" applyFont="1" applyBorder="1" applyAlignment="1">
      <alignment horizontal="center" vertical="center"/>
    </xf>
    <xf numFmtId="196" fontId="2" fillId="0" borderId="4" xfId="0" applyNumberFormat="1" applyFont="1" applyBorder="1" applyAlignment="1">
      <alignment horizontal="center" vertical="center" wrapText="1"/>
    </xf>
    <xf numFmtId="196" fontId="2" fillId="0" borderId="5" xfId="0" applyNumberFormat="1" applyFont="1" applyBorder="1" applyAlignment="1">
      <alignment horizontal="center" vertical="center" wrapText="1"/>
    </xf>
    <xf numFmtId="196" fontId="2" fillId="2" borderId="5" xfId="0" applyNumberFormat="1" applyFont="1" applyFill="1" applyBorder="1" applyAlignment="1">
      <alignment horizontal="center" vertical="center" wrapText="1"/>
    </xf>
    <xf numFmtId="196" fontId="2" fillId="0" borderId="2" xfId="0" applyNumberFormat="1" applyFont="1" applyBorder="1" applyAlignment="1">
      <alignment horizontal="center" vertical="center"/>
    </xf>
    <xf numFmtId="196" fontId="2" fillId="0" borderId="0" xfId="0" applyNumberFormat="1" applyFont="1"/>
    <xf numFmtId="196" fontId="2" fillId="0" borderId="2" xfId="0" applyNumberFormat="1" applyFont="1" applyBorder="1"/>
    <xf numFmtId="196" fontId="2" fillId="0" borderId="6" xfId="0" applyNumberFormat="1" applyFont="1" applyBorder="1"/>
    <xf numFmtId="196" fontId="2" fillId="0" borderId="7" xfId="0" applyNumberFormat="1" applyFont="1" applyBorder="1" applyAlignment="1">
      <alignment horizontal="left" vertical="center"/>
    </xf>
    <xf numFmtId="196" fontId="2" fillId="0" borderId="1" xfId="0" applyNumberFormat="1" applyFont="1" applyBorder="1" applyAlignment="1">
      <alignment horizontal="center" vertical="center" wrapText="1"/>
    </xf>
    <xf numFmtId="196" fontId="2" fillId="0" borderId="1" xfId="0" applyNumberFormat="1" applyFont="1" applyBorder="1" applyAlignment="1">
      <alignment horizontal="center" wrapText="1"/>
    </xf>
    <xf numFmtId="49" fontId="2" fillId="0" borderId="1" xfId="0" applyNumberFormat="1" applyFont="1" applyBorder="1" applyAlignment="1">
      <alignment horizontal="center" vertical="center" wrapText="1"/>
    </xf>
    <xf numFmtId="196" fontId="5" fillId="0" borderId="1" xfId="0" applyNumberFormat="1" applyFont="1" applyBorder="1" applyAlignment="1">
      <alignment vertical="center"/>
    </xf>
    <xf numFmtId="196" fontId="5" fillId="0" borderId="1" xfId="0" applyNumberFormat="1" applyFont="1" applyBorder="1" applyAlignment="1">
      <alignment horizontal="center" vertical="center" wrapText="1"/>
    </xf>
    <xf numFmtId="196" fontId="5" fillId="0" borderId="1" xfId="0" applyNumberFormat="1" applyFont="1" applyBorder="1" applyAlignment="1">
      <alignment horizontal="center" vertical="center"/>
    </xf>
    <xf numFmtId="196" fontId="2" fillId="0" borderId="0" xfId="0" applyNumberFormat="1" applyFont="1" applyAlignment="1">
      <alignment horizontal="center"/>
    </xf>
    <xf numFmtId="196" fontId="2" fillId="0" borderId="3" xfId="0" applyNumberFormat="1" applyFont="1" applyBorder="1" applyAlignment="1">
      <alignment horizontal="center"/>
    </xf>
    <xf numFmtId="49" fontId="6" fillId="0" borderId="3" xfId="0" applyNumberFormat="1" applyFont="1" applyBorder="1" applyAlignment="1">
      <alignment horizontal="center" wrapText="1"/>
    </xf>
    <xf numFmtId="196" fontId="2" fillId="0" borderId="0" xfId="0" applyNumberFormat="1" applyFont="1" applyAlignment="1">
      <alignment horizontal="center" vertical="center"/>
    </xf>
    <xf numFmtId="196" fontId="2" fillId="0" borderId="0" xfId="0" applyNumberFormat="1" applyFont="1" applyAlignment="1">
      <alignment wrapText="1"/>
    </xf>
    <xf numFmtId="196" fontId="2" fillId="0" borderId="3" xfId="0" applyNumberFormat="1" applyFont="1" applyBorder="1" applyAlignment="1">
      <alignment wrapText="1"/>
    </xf>
    <xf numFmtId="196" fontId="2" fillId="0" borderId="3" xfId="0" applyNumberFormat="1" applyFont="1" applyBorder="1" applyAlignment="1">
      <alignment horizontal="right"/>
    </xf>
    <xf numFmtId="196" fontId="2" fillId="0" borderId="8" xfId="0" applyNumberFormat="1" applyFont="1" applyBorder="1" applyAlignment="1">
      <alignment wrapText="1"/>
    </xf>
    <xf numFmtId="196" fontId="2" fillId="0" borderId="9" xfId="0" applyNumberFormat="1" applyFont="1" applyBorder="1" applyAlignment="1">
      <alignment horizontal="right" vertical="center"/>
    </xf>
    <xf numFmtId="197" fontId="5" fillId="0" borderId="1" xfId="0" applyNumberFormat="1" applyFont="1" applyBorder="1" applyAlignment="1">
      <alignment vertical="center"/>
    </xf>
    <xf numFmtId="196" fontId="2" fillId="0" borderId="3" xfId="0" applyNumberFormat="1" applyFont="1" applyBorder="1" applyAlignment="1">
      <alignment horizontal="right" vertical="center"/>
    </xf>
    <xf numFmtId="196" fontId="2" fillId="0" borderId="10" xfId="0" applyNumberFormat="1" applyFont="1" applyBorder="1" applyAlignment="1">
      <alignment horizontal="center" vertical="center" wrapText="1"/>
    </xf>
    <xf numFmtId="9" fontId="5" fillId="0" borderId="10"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pane ySplit="3" topLeftCell="A4" activePane="bottomLeft" state="frozen"/>
      <selection pane="bottomLeft" activeCell="N9" sqref="N9"/>
    </sheetView>
  </sheetViews>
  <sheetFormatPr defaultColWidth="9.28125" defaultRowHeight="15"/>
  <cols>
    <col min="1" max="1" width="6.00390625" style="0" customWidth="1"/>
    <col min="2" max="2" width="8.00390625" style="0" customWidth="1"/>
    <col min="3" max="3" width="37.00390625" style="0" customWidth="1"/>
    <col min="4" max="15" width="14.00390625" style="0" customWidth="1"/>
    <col min="16" max="16" width="16.00390625" style="0" customWidth="1"/>
    <col min="17" max="17" width="15.00390625" style="0" customWidth="1"/>
    <col min="18" max="18" width="11.00390625" style="0" customWidth="1"/>
  </cols>
  <sheetData>
    <row r="1" spans="1:50" ht="16.55" customHeight="1">
      <c r="A1" s="1" t="s">
        <v>0</v>
      </c>
      <c r="B1" s="1"/>
      <c r="C1" s="12"/>
      <c r="D1" s="10"/>
      <c r="E1" s="10"/>
      <c r="F1" s="20"/>
      <c r="G1" s="20"/>
      <c r="H1" s="20"/>
      <c r="I1" s="20"/>
      <c r="J1" s="24"/>
      <c r="K1" s="24"/>
      <c r="L1" s="24"/>
      <c r="M1" s="24"/>
      <c r="N1" s="27"/>
      <c r="O1" s="1" t="s">
        <v>62</v>
      </c>
      <c r="P1" s="1"/>
      <c r="Q1" s="1" t="s">
        <v>67</v>
      </c>
      <c r="R1" s="1"/>
      <c r="S1" s="12"/>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6.55" customHeight="1">
      <c r="A2" s="1" t="s">
        <v>1</v>
      </c>
      <c r="B2" s="1"/>
      <c r="C2" s="13" t="s">
        <v>15</v>
      </c>
      <c r="D2" s="3"/>
      <c r="E2" s="3"/>
      <c r="F2" s="21"/>
      <c r="G2" s="21"/>
      <c r="H2" s="21"/>
      <c r="I2" s="21"/>
      <c r="J2" s="25"/>
      <c r="K2" s="25"/>
      <c r="L2" s="25"/>
      <c r="M2" s="25"/>
      <c r="N2" s="28"/>
      <c r="O2" s="1" t="s">
        <v>63</v>
      </c>
      <c r="P2" s="1"/>
      <c r="Q2" s="1" t="s">
        <v>68</v>
      </c>
      <c r="R2" s="1"/>
      <c r="S2" s="12"/>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5.55" customHeight="1">
      <c r="A3" s="2" t="s">
        <v>2</v>
      </c>
      <c r="B3" s="2"/>
      <c r="C3" s="2"/>
      <c r="D3" s="2"/>
      <c r="E3" s="2"/>
      <c r="F3" s="2"/>
      <c r="G3" s="2"/>
      <c r="H3" s="2"/>
      <c r="I3" s="2"/>
      <c r="J3" s="2"/>
      <c r="K3" s="2"/>
      <c r="L3" s="2"/>
      <c r="M3" s="2"/>
      <c r="N3" s="2"/>
      <c r="O3" s="2"/>
      <c r="P3" s="2"/>
      <c r="Q3" s="2"/>
      <c r="R3" s="2"/>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9.55" customHeight="1">
      <c r="A4" s="3"/>
      <c r="B4" s="3"/>
      <c r="C4" s="3"/>
      <c r="D4" s="3"/>
      <c r="E4" s="3"/>
      <c r="F4" s="21"/>
      <c r="G4" s="22" t="s">
        <v>49</v>
      </c>
      <c r="H4" s="22"/>
      <c r="I4" s="22"/>
      <c r="J4" s="22"/>
      <c r="K4" s="22"/>
      <c r="L4" s="22"/>
      <c r="M4" s="26" t="s">
        <v>59</v>
      </c>
      <c r="N4" s="26"/>
      <c r="O4" s="26"/>
      <c r="P4" s="3" t="s">
        <v>65</v>
      </c>
      <c r="Q4" s="3"/>
      <c r="R4" s="3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0.5" customHeight="1">
      <c r="A5" s="4" t="s">
        <v>3</v>
      </c>
      <c r="B5" s="4"/>
      <c r="C5" s="14" t="s">
        <v>16</v>
      </c>
      <c r="D5" s="15" t="s">
        <v>44</v>
      </c>
      <c r="E5" s="15"/>
      <c r="F5" s="15"/>
      <c r="G5" s="15"/>
      <c r="H5" s="15"/>
      <c r="I5" s="15"/>
      <c r="J5" s="15"/>
      <c r="K5" s="15"/>
      <c r="L5" s="15"/>
      <c r="M5" s="15"/>
      <c r="N5" s="15"/>
      <c r="O5" s="15"/>
      <c r="P5" s="16" t="s">
        <v>66</v>
      </c>
      <c r="Q5" s="16" t="s">
        <v>69</v>
      </c>
      <c r="R5" s="31" t="s">
        <v>71</v>
      </c>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3.3" customHeight="1">
      <c r="A6" s="4"/>
      <c r="B6" s="4"/>
      <c r="C6" s="14"/>
      <c r="D6" s="16" t="s">
        <v>45</v>
      </c>
      <c r="E6" s="16" t="s">
        <v>47</v>
      </c>
      <c r="F6" s="16" t="s">
        <v>48</v>
      </c>
      <c r="G6" s="16" t="s">
        <v>50</v>
      </c>
      <c r="H6" s="16" t="s">
        <v>53</v>
      </c>
      <c r="I6" s="16" t="s">
        <v>54</v>
      </c>
      <c r="J6" s="16" t="s">
        <v>55</v>
      </c>
      <c r="K6" s="16" t="s">
        <v>56</v>
      </c>
      <c r="L6" s="16" t="s">
        <v>57</v>
      </c>
      <c r="M6" s="16" t="s">
        <v>60</v>
      </c>
      <c r="N6" s="16" t="s">
        <v>61</v>
      </c>
      <c r="O6" s="16" t="s">
        <v>64</v>
      </c>
      <c r="P6" s="16"/>
      <c r="Q6" s="16"/>
      <c r="R6" s="31"/>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0.1" hidden="1">
      <c r="A7" s="4"/>
      <c r="B7" s="4"/>
      <c r="C7" s="14"/>
      <c r="D7" s="16"/>
      <c r="E7" s="16"/>
      <c r="F7" s="16"/>
      <c r="G7" s="16"/>
      <c r="H7" s="16"/>
      <c r="I7" s="16"/>
      <c r="J7" s="16"/>
      <c r="K7" s="16"/>
      <c r="L7" s="16"/>
      <c r="M7" s="16"/>
      <c r="N7" s="16"/>
      <c r="O7" s="16"/>
      <c r="P7" s="16"/>
      <c r="Q7" s="16"/>
      <c r="R7" s="31"/>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33.5" customHeight="1">
      <c r="A8" s="5" t="s">
        <v>4</v>
      </c>
      <c r="B8" s="5"/>
      <c r="C8" s="5"/>
      <c r="D8" s="17">
        <f>SUM(D9:D35)</f>
        <v>4114615</v>
      </c>
      <c r="E8" s="17">
        <f>SUM(E9:E35)</f>
        <v>4676211</v>
      </c>
      <c r="F8" s="17">
        <f>SUM(F9:F35)</f>
        <v>4131949</v>
      </c>
      <c r="G8" s="17">
        <f>SUM(G9:G35)</f>
        <v>3460820</v>
      </c>
      <c r="H8" s="17">
        <f>SUM(H9:H35)</f>
        <v>2428489</v>
      </c>
      <c r="I8" s="17">
        <f>SUM(I9:I35)</f>
        <v>2773681</v>
      </c>
      <c r="J8" s="17">
        <f>SUM(J9:J35)</f>
        <v>4433632</v>
      </c>
      <c r="K8" s="17">
        <f>SUM(K9:K35)</f>
        <v>4625097</v>
      </c>
      <c r="L8" s="17">
        <f>SUM(L9:L35)</f>
        <v>4014196</v>
      </c>
      <c r="M8" s="17">
        <f>SUM(M9:M35)</f>
        <v>4432242</v>
      </c>
      <c r="N8" s="17">
        <f>SUM(N9:N35)</f>
        <v>4118262</v>
      </c>
      <c r="O8" s="17">
        <f>SUM(O9:O35)</f>
        <v>4548778</v>
      </c>
      <c r="P8" s="17">
        <f>SUM(P9:P35)</f>
        <v>47757972</v>
      </c>
      <c r="Q8" s="17">
        <f>SUM(Q9:Q35)</f>
        <v>49684725</v>
      </c>
      <c r="R8" s="32">
        <f>(P8-Q8)/Q8</f>
        <v>-0.0387795846711439</v>
      </c>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35.25" customHeight="1">
      <c r="A9" s="6" t="s">
        <v>5</v>
      </c>
      <c r="B9" s="6"/>
      <c r="C9" s="14" t="s">
        <v>17</v>
      </c>
      <c r="D9" s="18">
        <v>27237</v>
      </c>
      <c r="E9" s="18">
        <v>73611</v>
      </c>
      <c r="F9" s="18">
        <v>55137</v>
      </c>
      <c r="G9" s="18">
        <v>22156</v>
      </c>
      <c r="H9" s="18">
        <v>8273</v>
      </c>
      <c r="I9" s="18">
        <v>8273</v>
      </c>
      <c r="J9" s="18">
        <v>39643</v>
      </c>
      <c r="K9" s="18">
        <v>39072</v>
      </c>
      <c r="L9" s="18">
        <v>23294</v>
      </c>
      <c r="M9" s="18">
        <v>41880</v>
      </c>
      <c r="N9" s="18">
        <v>75537</v>
      </c>
      <c r="O9" s="29">
        <v>54713</v>
      </c>
      <c r="P9" s="17">
        <f>SUM(D9:O9)</f>
        <v>468826</v>
      </c>
      <c r="Q9" s="18">
        <v>419101</v>
      </c>
      <c r="R9" s="32">
        <f>(P9-Q9)/Q9</f>
        <v>0.118646817831501</v>
      </c>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35.25" customHeight="1">
      <c r="A10" s="6"/>
      <c r="B10" s="6"/>
      <c r="C10" s="14" t="s">
        <v>18</v>
      </c>
      <c r="D10" s="18">
        <v>212104</v>
      </c>
      <c r="E10" s="18">
        <v>254281</v>
      </c>
      <c r="F10" s="18">
        <v>172468</v>
      </c>
      <c r="G10" s="18">
        <v>144338</v>
      </c>
      <c r="H10" s="18">
        <v>59604</v>
      </c>
      <c r="I10" s="18">
        <v>59604</v>
      </c>
      <c r="J10" s="18">
        <v>142975</v>
      </c>
      <c r="K10" s="18">
        <v>185000</v>
      </c>
      <c r="L10" s="18">
        <v>180094</v>
      </c>
      <c r="M10" s="18">
        <v>190318</v>
      </c>
      <c r="N10" s="18">
        <v>174192</v>
      </c>
      <c r="O10" s="29">
        <v>225281</v>
      </c>
      <c r="P10" s="17">
        <f>SUM(D10:O10)</f>
        <v>2000259</v>
      </c>
      <c r="Q10" s="18">
        <v>1700781</v>
      </c>
      <c r="R10" s="32">
        <f>(P10-Q10)/Q10</f>
        <v>0.176082634977696</v>
      </c>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35.25" customHeight="1">
      <c r="A11" s="7" t="s">
        <v>6</v>
      </c>
      <c r="B11" s="7"/>
      <c r="C11" s="14" t="s">
        <v>19</v>
      </c>
      <c r="D11" s="18">
        <v>12751</v>
      </c>
      <c r="E11" s="18">
        <v>25981</v>
      </c>
      <c r="F11" s="18">
        <v>14365</v>
      </c>
      <c r="G11" s="18">
        <v>8268</v>
      </c>
      <c r="H11" s="18">
        <v>2727</v>
      </c>
      <c r="I11" s="18">
        <v>7148</v>
      </c>
      <c r="J11" s="18">
        <v>16038</v>
      </c>
      <c r="K11" s="18">
        <v>13235</v>
      </c>
      <c r="L11" s="18">
        <v>6660</v>
      </c>
      <c r="M11" s="18">
        <v>8455</v>
      </c>
      <c r="N11" s="18">
        <v>15449</v>
      </c>
      <c r="O11" s="29">
        <v>14161</v>
      </c>
      <c r="P11" s="17">
        <f>SUM(D11:O11)</f>
        <v>145238</v>
      </c>
      <c r="Q11" s="18">
        <v>141411</v>
      </c>
      <c r="R11" s="32">
        <f>(P11-Q11)/Q11</f>
        <v>0.0270629583271457</v>
      </c>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5.25" customHeight="1">
      <c r="A12" s="6" t="s">
        <v>7</v>
      </c>
      <c r="B12" s="6"/>
      <c r="C12" s="14" t="s">
        <v>20</v>
      </c>
      <c r="D12" s="18">
        <v>14965</v>
      </c>
      <c r="E12" s="18">
        <v>13995</v>
      </c>
      <c r="F12" s="18">
        <v>13727</v>
      </c>
      <c r="G12" s="18">
        <v>12008</v>
      </c>
      <c r="H12" s="18">
        <v>6758</v>
      </c>
      <c r="I12" s="18">
        <v>8888</v>
      </c>
      <c r="J12" s="18">
        <v>19821</v>
      </c>
      <c r="K12" s="18">
        <v>20570</v>
      </c>
      <c r="L12" s="18">
        <v>17667</v>
      </c>
      <c r="M12" s="18">
        <v>19610</v>
      </c>
      <c r="N12" s="18">
        <v>17885</v>
      </c>
      <c r="O12" s="29">
        <v>17557</v>
      </c>
      <c r="P12" s="17">
        <f>SUM(D12:O12)</f>
        <v>183451</v>
      </c>
      <c r="Q12" s="18">
        <v>139200</v>
      </c>
      <c r="R12" s="32">
        <f>(P12-Q12)/Q12</f>
        <v>0.317895114942529</v>
      </c>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35.25" customHeight="1">
      <c r="A13" s="6"/>
      <c r="B13" s="6"/>
      <c r="C13" s="14" t="s">
        <v>21</v>
      </c>
      <c r="D13" s="18">
        <v>13016</v>
      </c>
      <c r="E13" s="18">
        <v>10365</v>
      </c>
      <c r="F13" s="18">
        <v>9175</v>
      </c>
      <c r="G13" s="18">
        <v>11405</v>
      </c>
      <c r="H13" s="18">
        <v>9147</v>
      </c>
      <c r="I13" s="18">
        <v>14056</v>
      </c>
      <c r="J13" s="18">
        <v>31339</v>
      </c>
      <c r="K13" s="18">
        <v>25631</v>
      </c>
      <c r="L13" s="18">
        <v>14236</v>
      </c>
      <c r="M13" s="18">
        <v>18228</v>
      </c>
      <c r="N13" s="18">
        <v>14255</v>
      </c>
      <c r="O13" s="29">
        <v>17475</v>
      </c>
      <c r="P13" s="17">
        <f>SUM(D13:O13)</f>
        <v>188328</v>
      </c>
      <c r="Q13" s="18">
        <v>139829</v>
      </c>
      <c r="R13" s="32">
        <f>(P13-Q13)/Q13</f>
        <v>0.346845075055961</v>
      </c>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63.4" customHeight="1">
      <c r="A14" s="6" t="s">
        <v>8</v>
      </c>
      <c r="B14" s="6"/>
      <c r="C14" s="14" t="s">
        <v>22</v>
      </c>
      <c r="D14" s="18">
        <v>19116</v>
      </c>
      <c r="E14" s="18">
        <v>27322</v>
      </c>
      <c r="F14" s="18">
        <v>25444</v>
      </c>
      <c r="G14" s="18">
        <v>24837</v>
      </c>
      <c r="H14" s="18">
        <v>17649</v>
      </c>
      <c r="I14" s="18">
        <v>16200</v>
      </c>
      <c r="J14" s="18">
        <v>22119</v>
      </c>
      <c r="K14" s="18">
        <v>20334</v>
      </c>
      <c r="L14" s="18">
        <v>20879</v>
      </c>
      <c r="M14" s="18">
        <v>21491</v>
      </c>
      <c r="N14" s="18">
        <v>19162</v>
      </c>
      <c r="O14" s="29">
        <v>16397</v>
      </c>
      <c r="P14" s="17">
        <f>SUM(D14:O14)</f>
        <v>250950</v>
      </c>
      <c r="Q14" s="18">
        <v>337523</v>
      </c>
      <c r="R14" s="32">
        <f>(P14-Q14)/Q14</f>
        <v>-0.256495112925638</v>
      </c>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2.35" customHeight="1">
      <c r="A15" s="8" t="s">
        <v>9</v>
      </c>
      <c r="B15" s="8"/>
      <c r="C15" s="14" t="s">
        <v>23</v>
      </c>
      <c r="D15" s="18">
        <v>177202</v>
      </c>
      <c r="E15" s="18">
        <v>182820</v>
      </c>
      <c r="F15" s="18">
        <v>184470</v>
      </c>
      <c r="G15" s="18">
        <v>113725</v>
      </c>
      <c r="H15" s="18">
        <v>57562</v>
      </c>
      <c r="I15" s="18">
        <v>111171</v>
      </c>
      <c r="J15" s="18">
        <v>327499</v>
      </c>
      <c r="K15" s="18">
        <v>310051</v>
      </c>
      <c r="L15" s="18">
        <v>190109</v>
      </c>
      <c r="M15" s="18">
        <v>226250</v>
      </c>
      <c r="N15" s="18">
        <v>207733</v>
      </c>
      <c r="O15" s="29">
        <v>211216</v>
      </c>
      <c r="P15" s="17">
        <f>SUM(D15:O15)</f>
        <v>2299808</v>
      </c>
      <c r="Q15" s="18">
        <v>1566116</v>
      </c>
      <c r="R15" s="32">
        <f>(P15-Q15)/Q15</f>
        <v>0.46847870783518</v>
      </c>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2.35" customHeight="1">
      <c r="A16" s="8"/>
      <c r="B16" s="8"/>
      <c r="C16" s="14" t="s">
        <v>24</v>
      </c>
      <c r="D16" s="19">
        <v>45330</v>
      </c>
      <c r="E16" s="19">
        <v>51473</v>
      </c>
      <c r="F16" s="19">
        <v>34090</v>
      </c>
      <c r="G16" s="19">
        <v>26105</v>
      </c>
      <c r="H16" s="19">
        <v>16798</v>
      </c>
      <c r="I16" s="18">
        <v>25979</v>
      </c>
      <c r="J16" s="18">
        <v>51700</v>
      </c>
      <c r="K16" s="18">
        <v>55733</v>
      </c>
      <c r="L16" s="18">
        <v>42007</v>
      </c>
      <c r="M16" s="18">
        <v>47464</v>
      </c>
      <c r="N16" s="18">
        <v>47095</v>
      </c>
      <c r="O16" s="29">
        <v>43944</v>
      </c>
      <c r="P16" s="17">
        <f>SUM(D16:O16)</f>
        <v>487718</v>
      </c>
      <c r="Q16" s="18">
        <v>434513</v>
      </c>
      <c r="R16" s="32">
        <f>(P16-Q16)/Q16</f>
        <v>0.122447429651127</v>
      </c>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5.25" customHeight="1">
      <c r="A17" s="6" t="s">
        <v>10</v>
      </c>
      <c r="B17" s="6"/>
      <c r="C17" s="14" t="s">
        <v>25</v>
      </c>
      <c r="D17" s="18">
        <v>29700</v>
      </c>
      <c r="E17" s="18">
        <v>36300</v>
      </c>
      <c r="F17" s="18">
        <v>17985</v>
      </c>
      <c r="G17" s="18">
        <v>18150</v>
      </c>
      <c r="H17" s="18">
        <v>13695</v>
      </c>
      <c r="I17" s="18">
        <v>14300</v>
      </c>
      <c r="J17" s="18">
        <v>17820</v>
      </c>
      <c r="K17" s="18">
        <v>11880</v>
      </c>
      <c r="L17" s="18">
        <v>19800</v>
      </c>
      <c r="M17" s="18">
        <v>17600</v>
      </c>
      <c r="N17" s="18">
        <v>15840</v>
      </c>
      <c r="O17" s="29">
        <v>17150</v>
      </c>
      <c r="P17" s="17">
        <f>SUM(D17:O17)</f>
        <v>230220</v>
      </c>
      <c r="Q17" s="18">
        <v>236397</v>
      </c>
      <c r="R17" s="32">
        <f>(P17-Q17)/Q17</f>
        <v>-0.0261297732204723</v>
      </c>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35.25" customHeight="1">
      <c r="A18" s="6"/>
      <c r="B18" s="6"/>
      <c r="C18" s="14" t="s">
        <v>26</v>
      </c>
      <c r="D18" s="19">
        <v>122621</v>
      </c>
      <c r="E18" s="19">
        <v>184447</v>
      </c>
      <c r="F18" s="19">
        <v>133103</v>
      </c>
      <c r="G18" s="19">
        <v>163205</v>
      </c>
      <c r="H18" s="19">
        <v>82027</v>
      </c>
      <c r="I18" s="18">
        <v>81486</v>
      </c>
      <c r="J18" s="18">
        <v>114311</v>
      </c>
      <c r="K18" s="18">
        <v>96769</v>
      </c>
      <c r="L18" s="18">
        <v>89779</v>
      </c>
      <c r="M18" s="18">
        <v>102350</v>
      </c>
      <c r="N18" s="18">
        <v>93177</v>
      </c>
      <c r="O18" s="29">
        <v>99696</v>
      </c>
      <c r="P18" s="17">
        <f>SUM(D18:O18)</f>
        <v>1362971</v>
      </c>
      <c r="Q18" s="18">
        <v>647850</v>
      </c>
      <c r="R18" s="32">
        <f>(P18-Q18)/Q18</f>
        <v>1.10383730801883</v>
      </c>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35.25" customHeight="1">
      <c r="A19" s="8" t="s">
        <v>11</v>
      </c>
      <c r="B19" s="8"/>
      <c r="C19" s="14" t="s">
        <v>27</v>
      </c>
      <c r="D19" s="18">
        <v>184165</v>
      </c>
      <c r="E19" s="18">
        <v>205477</v>
      </c>
      <c r="F19" s="18">
        <v>181771</v>
      </c>
      <c r="G19" s="18">
        <v>199888</v>
      </c>
      <c r="H19" s="18">
        <v>128866</v>
      </c>
      <c r="I19" s="18">
        <v>119446</v>
      </c>
      <c r="J19" s="18">
        <v>127563</v>
      </c>
      <c r="K19" s="18">
        <v>143336</v>
      </c>
      <c r="L19" s="18">
        <v>150060</v>
      </c>
      <c r="M19" s="18">
        <v>151749</v>
      </c>
      <c r="N19" s="18">
        <v>225905</v>
      </c>
      <c r="O19" s="29">
        <v>229405</v>
      </c>
      <c r="P19" s="17">
        <f>SUM(D19:O19)</f>
        <v>2047631</v>
      </c>
      <c r="Q19" s="18">
        <v>1248793</v>
      </c>
      <c r="R19" s="32">
        <f>(P19-Q19)/Q19</f>
        <v>0.639688082812764</v>
      </c>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35.25" customHeight="1">
      <c r="A20" s="8"/>
      <c r="B20" s="8"/>
      <c r="C20" s="14" t="s">
        <v>28</v>
      </c>
      <c r="D20" s="18">
        <v>12554</v>
      </c>
      <c r="E20" s="18">
        <v>35796</v>
      </c>
      <c r="F20" s="18">
        <v>35637</v>
      </c>
      <c r="G20" s="18">
        <v>11494</v>
      </c>
      <c r="H20" s="18">
        <v>4480</v>
      </c>
      <c r="I20" s="18">
        <v>8540</v>
      </c>
      <c r="J20" s="18">
        <v>21278</v>
      </c>
      <c r="K20" s="18">
        <v>19758</v>
      </c>
      <c r="L20" s="18">
        <v>13751</v>
      </c>
      <c r="M20" s="18">
        <v>25138</v>
      </c>
      <c r="N20" s="18">
        <v>56310</v>
      </c>
      <c r="O20" s="29">
        <v>29110</v>
      </c>
      <c r="P20" s="17">
        <f>SUM(D20:O20)</f>
        <v>273846</v>
      </c>
      <c r="Q20" s="18">
        <v>255290</v>
      </c>
      <c r="R20" s="32">
        <f>(P20-Q20)/Q20</f>
        <v>0.072685964981002</v>
      </c>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32.35" customHeight="1">
      <c r="A21" s="8"/>
      <c r="B21" s="8"/>
      <c r="C21" s="14" t="s">
        <v>29</v>
      </c>
      <c r="D21" s="18">
        <v>17054</v>
      </c>
      <c r="E21" s="18">
        <v>23111</v>
      </c>
      <c r="F21" s="18">
        <v>12946</v>
      </c>
      <c r="G21" s="18">
        <v>11859</v>
      </c>
      <c r="H21" s="18">
        <v>6543</v>
      </c>
      <c r="I21" s="18">
        <v>7406</v>
      </c>
      <c r="J21" s="18">
        <v>13268</v>
      </c>
      <c r="K21" s="18">
        <v>12829</v>
      </c>
      <c r="L21" s="18">
        <v>10734</v>
      </c>
      <c r="M21" s="18">
        <v>16630</v>
      </c>
      <c r="N21" s="18">
        <v>11470</v>
      </c>
      <c r="O21" s="29">
        <v>10451</v>
      </c>
      <c r="P21" s="17">
        <f>SUM(D21:O21)</f>
        <v>154301</v>
      </c>
      <c r="Q21" s="18">
        <v>43987</v>
      </c>
      <c r="R21" s="32">
        <f>(P21-Q21)/Q21</f>
        <v>2.50787732739218</v>
      </c>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35.25" customHeight="1">
      <c r="A22" s="8"/>
      <c r="B22" s="8"/>
      <c r="C22" s="14" t="s">
        <v>30</v>
      </c>
      <c r="D22" s="18">
        <v>10685</v>
      </c>
      <c r="E22" s="18">
        <v>28165</v>
      </c>
      <c r="F22" s="18">
        <v>13589</v>
      </c>
      <c r="G22" s="18">
        <v>33058</v>
      </c>
      <c r="H22" s="18">
        <v>33058</v>
      </c>
      <c r="I22" s="18">
        <v>7203</v>
      </c>
      <c r="J22" s="18">
        <v>17335</v>
      </c>
      <c r="K22" s="18">
        <v>18984</v>
      </c>
      <c r="L22" s="18">
        <v>10815</v>
      </c>
      <c r="M22" s="18">
        <v>15780</v>
      </c>
      <c r="N22" s="18">
        <v>15286</v>
      </c>
      <c r="O22" s="29">
        <v>12923</v>
      </c>
      <c r="P22" s="17">
        <f>SUM(D22:O22)</f>
        <v>216881</v>
      </c>
      <c r="Q22" s="18">
        <v>131227</v>
      </c>
      <c r="R22" s="32">
        <f>(P22-Q22)/Q22</f>
        <v>0.65271628552051</v>
      </c>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32.35" customHeight="1">
      <c r="A23" s="8"/>
      <c r="B23" s="8"/>
      <c r="C23" s="14" t="s">
        <v>31</v>
      </c>
      <c r="D23" s="19">
        <v>109087</v>
      </c>
      <c r="E23" s="19">
        <v>107523</v>
      </c>
      <c r="F23" s="19">
        <v>93582</v>
      </c>
      <c r="G23" s="19">
        <v>92470</v>
      </c>
      <c r="H23" s="19">
        <v>85677</v>
      </c>
      <c r="I23" s="18">
        <v>103234</v>
      </c>
      <c r="J23" s="18">
        <v>121744</v>
      </c>
      <c r="K23" s="18">
        <v>111860</v>
      </c>
      <c r="L23" s="18">
        <v>128673</v>
      </c>
      <c r="M23" s="18">
        <v>135051</v>
      </c>
      <c r="N23" s="18">
        <v>111093</v>
      </c>
      <c r="O23" s="29">
        <v>97505</v>
      </c>
      <c r="P23" s="17">
        <f>SUM(D23:O23)</f>
        <v>1297499</v>
      </c>
      <c r="Q23" s="18">
        <v>1272571</v>
      </c>
      <c r="R23" s="32">
        <f>(P23-Q23)/Q23</f>
        <v>0.0195886909256929</v>
      </c>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32.35" customHeight="1">
      <c r="A24" s="8"/>
      <c r="B24" s="8"/>
      <c r="C24" s="14" t="s">
        <v>32</v>
      </c>
      <c r="D24" s="19">
        <v>32375</v>
      </c>
      <c r="E24" s="19">
        <v>38300</v>
      </c>
      <c r="F24" s="19">
        <v>36382</v>
      </c>
      <c r="G24" s="19">
        <v>44695</v>
      </c>
      <c r="H24" s="19">
        <v>33345</v>
      </c>
      <c r="I24" s="18">
        <v>34663</v>
      </c>
      <c r="J24" s="18">
        <v>35524</v>
      </c>
      <c r="K24" s="18">
        <v>32959</v>
      </c>
      <c r="L24" s="18">
        <v>34155</v>
      </c>
      <c r="M24" s="18">
        <v>41296</v>
      </c>
      <c r="N24" s="18">
        <v>37314</v>
      </c>
      <c r="O24" s="29">
        <v>50911</v>
      </c>
      <c r="P24" s="17">
        <f>SUM(D24:O24)</f>
        <v>451919</v>
      </c>
      <c r="Q24" s="18">
        <v>457867</v>
      </c>
      <c r="R24" s="32">
        <f>(P24-Q24)/Q24</f>
        <v>-0.0129906719636925</v>
      </c>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32.35" customHeight="1">
      <c r="A25" s="8"/>
      <c r="B25" s="8"/>
      <c r="C25" s="14" t="s">
        <v>33</v>
      </c>
      <c r="D25" s="18">
        <v>154144</v>
      </c>
      <c r="E25" s="18">
        <v>143349</v>
      </c>
      <c r="F25" s="18">
        <v>158433</v>
      </c>
      <c r="G25" s="18">
        <v>135050</v>
      </c>
      <c r="H25" s="18">
        <v>107029</v>
      </c>
      <c r="I25" s="18">
        <v>107574</v>
      </c>
      <c r="J25" s="18">
        <v>146394</v>
      </c>
      <c r="K25" s="18">
        <v>153951</v>
      </c>
      <c r="L25" s="18">
        <v>143714</v>
      </c>
      <c r="M25" s="18">
        <v>147118</v>
      </c>
      <c r="N25" s="18">
        <v>140028</v>
      </c>
      <c r="O25" s="29">
        <v>145567</v>
      </c>
      <c r="P25" s="17">
        <f>SUM(D25:O25)</f>
        <v>1682351</v>
      </c>
      <c r="Q25" s="18">
        <v>2328081</v>
      </c>
      <c r="R25" s="32">
        <f>(P25-Q25)/Q25</f>
        <v>-0.277365778939822</v>
      </c>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32.35" customHeight="1">
      <c r="A26" s="8"/>
      <c r="B26" s="8"/>
      <c r="C26" s="14" t="s">
        <v>34</v>
      </c>
      <c r="D26" s="19">
        <v>466921</v>
      </c>
      <c r="E26" s="19">
        <v>512245</v>
      </c>
      <c r="F26" s="19">
        <v>476489</v>
      </c>
      <c r="G26" s="19">
        <v>417590</v>
      </c>
      <c r="H26" s="19">
        <v>317778</v>
      </c>
      <c r="I26" s="18">
        <v>335511</v>
      </c>
      <c r="J26" s="18">
        <v>490742</v>
      </c>
      <c r="K26" s="18">
        <v>548019</v>
      </c>
      <c r="L26" s="18">
        <v>465841</v>
      </c>
      <c r="M26" s="18">
        <v>604327</v>
      </c>
      <c r="N26" s="18">
        <v>475827</v>
      </c>
      <c r="O26" s="29">
        <v>538565</v>
      </c>
      <c r="P26" s="17">
        <f>SUM(D26:O26)</f>
        <v>5649855</v>
      </c>
      <c r="Q26" s="18">
        <v>5167521</v>
      </c>
      <c r="R26" s="32">
        <f>(P26-Q26)/Q26</f>
        <v>0.0933395335984121</v>
      </c>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44" customHeight="1">
      <c r="A27" s="8"/>
      <c r="B27" s="8"/>
      <c r="C27" s="14" t="s">
        <v>35</v>
      </c>
      <c r="D27" s="19">
        <v>349791</v>
      </c>
      <c r="E27" s="19">
        <v>374306</v>
      </c>
      <c r="F27" s="19">
        <v>336142</v>
      </c>
      <c r="G27" s="19">
        <v>308901</v>
      </c>
      <c r="H27" s="19">
        <v>249952</v>
      </c>
      <c r="I27" s="18">
        <v>233876</v>
      </c>
      <c r="J27" s="18">
        <v>322779</v>
      </c>
      <c r="K27" s="18">
        <v>343173</v>
      </c>
      <c r="L27" s="18">
        <v>308092</v>
      </c>
      <c r="M27" s="18">
        <v>357752</v>
      </c>
      <c r="N27" s="18">
        <v>335306</v>
      </c>
      <c r="O27" s="29">
        <v>359203</v>
      </c>
      <c r="P27" s="17">
        <f>SUM(D27:O27)</f>
        <v>3879273</v>
      </c>
      <c r="Q27" s="18">
        <v>7314233</v>
      </c>
      <c r="R27" s="32">
        <f>(P27-Q27)/Q27</f>
        <v>-0.469626822115183</v>
      </c>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32.35" customHeight="1">
      <c r="A28" s="8"/>
      <c r="B28" s="8"/>
      <c r="C28" s="14" t="s">
        <v>36</v>
      </c>
      <c r="D28" s="18">
        <v>31070</v>
      </c>
      <c r="E28" s="18">
        <v>157668</v>
      </c>
      <c r="F28" s="18">
        <v>41007</v>
      </c>
      <c r="G28" s="18">
        <v>20743</v>
      </c>
      <c r="H28" s="18">
        <v>6404</v>
      </c>
      <c r="I28" s="18">
        <v>17058</v>
      </c>
      <c r="J28" s="18">
        <v>33649</v>
      </c>
      <c r="K28" s="18">
        <v>28105</v>
      </c>
      <c r="L28" s="18">
        <v>19327</v>
      </c>
      <c r="M28" s="18">
        <v>21420</v>
      </c>
      <c r="N28" s="18">
        <v>55266</v>
      </c>
      <c r="O28" s="29">
        <v>42193</v>
      </c>
      <c r="P28" s="17">
        <f>SUM(D28:O28)</f>
        <v>473910</v>
      </c>
      <c r="Q28" s="18">
        <v>432831</v>
      </c>
      <c r="R28" s="32">
        <f>(P28-Q28)/Q28</f>
        <v>0.0949077122479675</v>
      </c>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35.25" customHeight="1">
      <c r="A29" s="8"/>
      <c r="B29" s="8"/>
      <c r="C29" s="14" t="s">
        <v>37</v>
      </c>
      <c r="D29" s="18">
        <v>484774</v>
      </c>
      <c r="E29" s="18">
        <v>584074</v>
      </c>
      <c r="F29" s="18">
        <v>364002</v>
      </c>
      <c r="G29" s="18">
        <v>297076</v>
      </c>
      <c r="H29" s="18">
        <v>206378</v>
      </c>
      <c r="I29" s="18">
        <v>340592</v>
      </c>
      <c r="J29" s="18">
        <v>696121</v>
      </c>
      <c r="K29" s="18">
        <v>783194</v>
      </c>
      <c r="L29" s="18">
        <v>442098</v>
      </c>
      <c r="M29" s="18">
        <v>512813</v>
      </c>
      <c r="N29" s="18">
        <v>422879</v>
      </c>
      <c r="O29" s="29">
        <v>519074</v>
      </c>
      <c r="P29" s="17">
        <f>SUM(D29:O29)</f>
        <v>5653075</v>
      </c>
      <c r="Q29" s="18">
        <v>4955970</v>
      </c>
      <c r="R29" s="32">
        <f>(P29-Q29)/Q29</f>
        <v>0.140659648867931</v>
      </c>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35.25" customHeight="1">
      <c r="A30" s="8"/>
      <c r="B30" s="8"/>
      <c r="C30" s="14" t="s">
        <v>38</v>
      </c>
      <c r="D30" s="19">
        <v>16904</v>
      </c>
      <c r="E30" s="19">
        <v>23976</v>
      </c>
      <c r="F30" s="19">
        <v>15722</v>
      </c>
      <c r="G30" s="19">
        <v>15054</v>
      </c>
      <c r="H30" s="19">
        <v>4205</v>
      </c>
      <c r="I30" s="18">
        <v>5249</v>
      </c>
      <c r="J30" s="18">
        <v>10636</v>
      </c>
      <c r="K30" s="18">
        <v>13524</v>
      </c>
      <c r="L30" s="18">
        <v>15504</v>
      </c>
      <c r="M30" s="18">
        <v>18597</v>
      </c>
      <c r="N30" s="18">
        <v>19508</v>
      </c>
      <c r="O30" s="29">
        <v>19734</v>
      </c>
      <c r="P30" s="17">
        <f>SUM(D30:O30)</f>
        <v>178613</v>
      </c>
      <c r="Q30" s="18">
        <v>162157</v>
      </c>
      <c r="R30" s="32">
        <f>(P30-Q30)/Q30</f>
        <v>0.101481897173727</v>
      </c>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35.25" customHeight="1">
      <c r="A31" s="8"/>
      <c r="B31" s="8"/>
      <c r="C31" s="14" t="s">
        <v>39</v>
      </c>
      <c r="D31" s="19">
        <v>14150</v>
      </c>
      <c r="E31" s="19">
        <v>27135</v>
      </c>
      <c r="F31" s="19">
        <v>28339</v>
      </c>
      <c r="G31" s="19">
        <v>29309</v>
      </c>
      <c r="H31" s="19">
        <v>15914</v>
      </c>
      <c r="I31" s="18">
        <v>36562</v>
      </c>
      <c r="J31" s="18">
        <v>87123</v>
      </c>
      <c r="K31" s="18">
        <v>73502</v>
      </c>
      <c r="L31" s="18">
        <v>52882</v>
      </c>
      <c r="M31" s="18">
        <v>29895</v>
      </c>
      <c r="N31" s="18">
        <v>32846</v>
      </c>
      <c r="O31" s="29">
        <v>24955</v>
      </c>
      <c r="P31" s="17">
        <f>SUM(D31:O31)</f>
        <v>452612</v>
      </c>
      <c r="Q31" s="18">
        <v>529092</v>
      </c>
      <c r="R31" s="32">
        <f>(P31-Q31)/Q31</f>
        <v>-0.144549530138426</v>
      </c>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35.25" customHeight="1">
      <c r="A32" s="8"/>
      <c r="B32" s="8"/>
      <c r="C32" s="14" t="s">
        <v>40</v>
      </c>
      <c r="D32" s="19">
        <v>55928</v>
      </c>
      <c r="E32" s="19">
        <v>72096</v>
      </c>
      <c r="F32" s="19">
        <v>78965</v>
      </c>
      <c r="G32" s="19">
        <v>53743</v>
      </c>
      <c r="H32" s="19">
        <v>29690</v>
      </c>
      <c r="I32" s="18">
        <v>50020</v>
      </c>
      <c r="J32" s="18">
        <v>72639</v>
      </c>
      <c r="K32" s="18">
        <v>82874</v>
      </c>
      <c r="L32" s="18">
        <v>72160</v>
      </c>
      <c r="M32" s="18">
        <v>123467</v>
      </c>
      <c r="N32" s="18">
        <v>90390</v>
      </c>
      <c r="O32" s="29">
        <v>160955</v>
      </c>
      <c r="P32" s="17">
        <f>SUM(D32:O32)</f>
        <v>942927</v>
      </c>
      <c r="Q32" s="18">
        <v>732590</v>
      </c>
      <c r="R32" s="32">
        <f>(P32-Q32)/Q32</f>
        <v>0.287114211223194</v>
      </c>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35.25" customHeight="1">
      <c r="A33" s="8"/>
      <c r="B33" s="8"/>
      <c r="C33" s="14" t="s">
        <v>41</v>
      </c>
      <c r="D33" s="19">
        <v>223470</v>
      </c>
      <c r="E33" s="19">
        <v>194077</v>
      </c>
      <c r="F33" s="19">
        <v>237702</v>
      </c>
      <c r="G33" s="19">
        <v>217836</v>
      </c>
      <c r="H33" s="19">
        <v>190893</v>
      </c>
      <c r="I33" s="18">
        <v>180080</v>
      </c>
      <c r="J33" s="18">
        <v>214714</v>
      </c>
      <c r="K33" s="18">
        <v>211869</v>
      </c>
      <c r="L33" s="18">
        <v>189192</v>
      </c>
      <c r="M33" s="18">
        <v>201872</v>
      </c>
      <c r="N33" s="18">
        <v>196781</v>
      </c>
      <c r="O33" s="29">
        <v>197896</v>
      </c>
      <c r="P33" s="17">
        <f>SUM(D33:O33)</f>
        <v>2456382</v>
      </c>
      <c r="Q33" s="18">
        <v>3838416</v>
      </c>
      <c r="R33" s="32">
        <f>(P33-Q33)/Q33</f>
        <v>-0.360053209448898</v>
      </c>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35.25" customHeight="1">
      <c r="A34" s="8"/>
      <c r="B34" s="8"/>
      <c r="C34" s="14" t="s">
        <v>42</v>
      </c>
      <c r="D34" s="19">
        <v>521262</v>
      </c>
      <c r="E34" s="19">
        <v>550097</v>
      </c>
      <c r="F34" s="19">
        <v>572850</v>
      </c>
      <c r="G34" s="19">
        <v>430641</v>
      </c>
      <c r="H34" s="19">
        <v>289132</v>
      </c>
      <c r="I34" s="18">
        <v>338703</v>
      </c>
      <c r="J34" s="18">
        <v>541363</v>
      </c>
      <c r="K34" s="18">
        <v>562264</v>
      </c>
      <c r="L34" s="18">
        <v>615652</v>
      </c>
      <c r="M34" s="18">
        <v>577684</v>
      </c>
      <c r="N34" s="18">
        <v>514815</v>
      </c>
      <c r="O34" s="29">
        <v>565298</v>
      </c>
      <c r="P34" s="17">
        <f>SUM(D34:O34)</f>
        <v>6079761</v>
      </c>
      <c r="Q34" s="18">
        <v>5765605</v>
      </c>
      <c r="R34" s="32">
        <f>(P34-Q34)/Q34</f>
        <v>0.0544879505273081</v>
      </c>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35.25" customHeight="1">
      <c r="A35" s="8"/>
      <c r="B35" s="8"/>
      <c r="C35" s="14" t="s">
        <v>43</v>
      </c>
      <c r="D35" s="19">
        <v>756239</v>
      </c>
      <c r="E35" s="19">
        <v>738221</v>
      </c>
      <c r="F35" s="19">
        <v>788427</v>
      </c>
      <c r="G35" s="19">
        <v>597216</v>
      </c>
      <c r="H35" s="19">
        <v>444905</v>
      </c>
      <c r="I35" s="18">
        <v>500859</v>
      </c>
      <c r="J35" s="18">
        <v>697495</v>
      </c>
      <c r="K35" s="18">
        <v>706621</v>
      </c>
      <c r="L35" s="18">
        <v>737021</v>
      </c>
      <c r="M35" s="18">
        <v>758007</v>
      </c>
      <c r="N35" s="18">
        <v>696913</v>
      </c>
      <c r="O35" s="29">
        <v>827443</v>
      </c>
      <c r="P35" s="17">
        <f>SUM(D35:O35)</f>
        <v>8249367</v>
      </c>
      <c r="Q35" s="18">
        <v>9285773</v>
      </c>
      <c r="R35" s="32">
        <f>(P35-Q35)/Q35</f>
        <v>-0.111612248113323</v>
      </c>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27.25" customHeight="1">
      <c r="A36" s="9" t="s">
        <v>12</v>
      </c>
      <c r="B36" s="11"/>
      <c r="C36" s="11"/>
      <c r="D36" s="9" t="s">
        <v>46</v>
      </c>
      <c r="E36" s="11"/>
      <c r="F36" s="11"/>
      <c r="G36" s="9" t="s">
        <v>51</v>
      </c>
      <c r="H36" s="11"/>
      <c r="I36" s="11"/>
      <c r="J36" s="11"/>
      <c r="K36" s="11"/>
      <c r="L36" s="9" t="s">
        <v>58</v>
      </c>
      <c r="M36" s="11"/>
      <c r="N36" s="11"/>
      <c r="O36" s="11"/>
      <c r="P36" s="11"/>
      <c r="Q36" s="9" t="s">
        <v>70</v>
      </c>
      <c r="R36" s="11"/>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1.05" customHeight="1">
      <c r="A37" s="10"/>
      <c r="B37" s="10"/>
      <c r="C37" s="10"/>
      <c r="D37" s="10"/>
      <c r="E37" s="10"/>
      <c r="F37" s="10"/>
      <c r="G37" s="23" t="s">
        <v>52</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55" customHeight="1">
      <c r="A38" s="10" t="s">
        <v>13</v>
      </c>
      <c r="B38" s="10"/>
      <c r="C38" s="10"/>
      <c r="D38" s="10"/>
      <c r="E38" s="10"/>
      <c r="F38" s="20"/>
      <c r="G38" s="20"/>
      <c r="H38" s="20"/>
      <c r="I38" s="20"/>
      <c r="J38" s="20"/>
      <c r="K38" s="2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55" customHeight="1">
      <c r="A39" s="10" t="s">
        <v>14</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5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5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5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5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5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5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5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5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5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5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5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5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5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5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5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5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5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5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5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5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5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5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5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5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5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5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5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5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5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5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5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5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5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5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5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5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5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5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5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5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5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5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5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5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5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5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5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5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5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5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5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5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5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5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5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5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5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5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5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5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5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5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5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5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5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5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5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5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5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5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5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5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5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5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5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5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5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5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5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5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5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5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5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5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5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5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5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5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5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5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5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5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5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5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5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5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5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5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5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5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5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5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5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5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5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5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5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5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5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5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5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5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5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5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5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5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5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5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5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5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5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5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5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5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5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5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5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5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5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5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5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5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5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5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5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5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5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5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5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5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5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5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5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5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5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5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5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5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5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5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5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5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5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5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5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5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5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5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5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5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6.5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34">
    <mergeCell ref="G4:L4"/>
    <mergeCell ref="I6:I7"/>
    <mergeCell ref="M6:M7"/>
    <mergeCell ref="L6:L7"/>
    <mergeCell ref="G6:G7"/>
    <mergeCell ref="D5:O5"/>
    <mergeCell ref="A19:B35"/>
    <mergeCell ref="A17:B18"/>
    <mergeCell ref="A14:B14"/>
    <mergeCell ref="A1:B1"/>
    <mergeCell ref="A2:B2"/>
    <mergeCell ref="A5:B7"/>
    <mergeCell ref="A8:C8"/>
    <mergeCell ref="A3:R3"/>
    <mergeCell ref="P5:P7"/>
    <mergeCell ref="D6:D7"/>
    <mergeCell ref="Q1:R1"/>
    <mergeCell ref="K6:K7"/>
    <mergeCell ref="Q2:R2"/>
    <mergeCell ref="O2:P2"/>
    <mergeCell ref="O1:P1"/>
    <mergeCell ref="O6:O7"/>
    <mergeCell ref="A12:B13"/>
    <mergeCell ref="A11:B11"/>
    <mergeCell ref="A9:B10"/>
    <mergeCell ref="F6:F7"/>
    <mergeCell ref="A15:B16"/>
    <mergeCell ref="R5:R7"/>
    <mergeCell ref="C5:C7"/>
    <mergeCell ref="E6:E7"/>
    <mergeCell ref="J6:J7"/>
    <mergeCell ref="Q5:Q7"/>
    <mergeCell ref="H6:H7"/>
    <mergeCell ref="N6:N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