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<sst xmlns="http://schemas.openxmlformats.org/spreadsheetml/2006/main" count="144" uniqueCount="47">
  <si>
    <t>公  開  類</t>
  </si>
  <si>
    <t>月(年)報</t>
  </si>
  <si>
    <t>臺中市辦理受聘僱外國人(移工)定期健康檢查統計</t>
  </si>
  <si>
    <t xml:space="preserve">    </t>
  </si>
  <si>
    <t xml:space="preserve">          健康檢查情形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</si>
  <si>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</si>
  <si>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</si>
  <si>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</si>
  <si>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</si>
  <si>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</si>
  <si>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</si>
  <si>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</si>
  <si>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</si>
  <si>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</si>
  <si>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</si>
  <si>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</si>
  <si>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</si>
  <si>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</si>
  <si>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</si>
  <si>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</si>
  <si>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</si>
  <si>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</si>
  <si>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</si>
  <si>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中華民國111年2月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</si>
  <si>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</si>
  <si>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</si>
  <si>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</si>
  <si>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</si>
  <si>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</si>
  <si>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</si>
  <si>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</si>
  <si>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</si>
  <si>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 xml:space="preserve">單位：人、% </t>
  </si>
  <si>
    <t>臺中市辦理受聘僱外國人(移工)定期健康檢查統計(續)</t>
  </si>
  <si>
    <t>填表</t>
  </si>
  <si>
    <t>資料來源：本局疾病管制科依據「臺中市辦理受聘僱外國人（移工）定期健康檢查統計」資料彙編。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</si>
  <si>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</si>
  <si>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</si>
  <si>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</si>
  <si>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</si>
  <si>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</si>
  <si>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中華民國 111 年 2月</t>
  </si>
  <si>
    <t>業務主管人員</t>
  </si>
  <si>
    <t>主辦統計人員</t>
  </si>
  <si>
    <t>入境後三十個月定期健康檢查人數</t>
  </si>
  <si>
    <t>機關首長</t>
  </si>
  <si>
    <t>中華民國 111 年 3 月 18 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</si>
</sst>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-* #,##0.00_-;\-* #,##0.00_-;_-* &quot;-&quot;??_-;_-@_-"/>
    <numFmt numFmtId="198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6" fillId="2" borderId="8" xfId="0" applyNumberFormat="1" applyFont="1" applyFill="1" applyBorder="1" applyAlignment="1">
      <alignment vertical="center"/>
    </xf>
    <xf numFmtId="196" fontId="6" fillId="2" borderId="5" xfId="0" applyNumberFormat="1" applyFont="1" applyFill="1" applyBorder="1" applyAlignment="1">
      <alignment vertical="center"/>
    </xf>
    <xf numFmtId="196" fontId="6" fillId="2" borderId="6" xfId="0" applyNumberFormat="1" applyFont="1" applyFill="1" applyBorder="1" applyAlignment="1">
      <alignment vertical="center"/>
    </xf>
    <xf numFmtId="196" fontId="6" fillId="2" borderId="2" xfId="0" applyNumberFormat="1" applyFont="1" applyFill="1" applyBorder="1" applyAlignment="1">
      <alignment vertical="center"/>
    </xf>
    <xf numFmtId="196" fontId="6" fillId="2" borderId="0" xfId="0" applyNumberFormat="1" applyFont="1" applyFill="1" applyAlignment="1">
      <alignment vertical="center"/>
    </xf>
    <xf numFmtId="196" fontId="6" fillId="2" borderId="3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197" fontId="6" fillId="2" borderId="2" xfId="0" applyNumberFormat="1" applyFont="1" applyFill="1" applyBorder="1" applyAlignment="1">
      <alignment horizontal="right" vertical="center"/>
    </xf>
    <xf numFmtId="197" fontId="6" fillId="2" borderId="0" xfId="0" applyNumberFormat="1" applyFont="1" applyFill="1" applyAlignment="1">
      <alignment horizontal="right" vertical="center"/>
    </xf>
    <xf numFmtId="197" fontId="6" fillId="2" borderId="3" xfId="0" applyNumberFormat="1" applyFont="1" applyFill="1" applyBorder="1" applyAlignment="1">
      <alignment horizontal="right" vertical="center"/>
    </xf>
    <xf numFmtId="198" fontId="6" fillId="2" borderId="2" xfId="0" applyNumberFormat="1" applyFont="1" applyFill="1" applyBorder="1" applyAlignment="1">
      <alignment horizontal="right" vertical="center"/>
    </xf>
    <xf numFmtId="198" fontId="6" fillId="2" borderId="0" xfId="0" applyNumberFormat="1" applyFont="1" applyFill="1" applyAlignment="1">
      <alignment horizontal="right" vertical="center"/>
    </xf>
    <xf numFmtId="198" fontId="6" fillId="2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98" fontId="6" fillId="0" borderId="0" xfId="0" applyNumberFormat="1" applyFont="1" applyAlignment="1">
      <alignment horizontal="right" vertical="center"/>
    </xf>
    <xf numFmtId="198" fontId="6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196" fontId="6" fillId="0" borderId="0" xfId="0" applyNumberFormat="1" applyFont="1" applyAlignment="1">
      <alignment horizontal="right" vertical="center"/>
    </xf>
    <xf numFmtId="196" fontId="6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96" fontId="6" fillId="2" borderId="8" xfId="0" applyNumberFormat="1" applyFont="1" applyFill="1" applyBorder="1" applyAlignment="1">
      <alignment horizontal="right" vertical="center"/>
    </xf>
    <xf numFmtId="196" fontId="6" fillId="2" borderId="5" xfId="0" applyNumberFormat="1" applyFont="1" applyFill="1" applyBorder="1" applyAlignment="1">
      <alignment horizontal="right" vertical="center"/>
    </xf>
    <xf numFmtId="196" fontId="6" fillId="2" borderId="6" xfId="0" applyNumberFormat="1" applyFont="1" applyFill="1" applyBorder="1" applyAlignment="1">
      <alignment horizontal="right" vertical="center"/>
    </xf>
    <xf numFmtId="196" fontId="6" fillId="2" borderId="2" xfId="0" applyNumberFormat="1" applyFont="1" applyFill="1" applyBorder="1" applyAlignment="1">
      <alignment horizontal="right" vertical="center"/>
    </xf>
    <xf numFmtId="196" fontId="6" fillId="2" borderId="0" xfId="0" applyNumberFormat="1" applyFont="1" applyFill="1" applyAlignment="1">
      <alignment horizontal="right" vertical="center"/>
    </xf>
    <xf numFmtId="196" fontId="6" fillId="2" borderId="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200"/>
  <sheetViews>
    <sheetView tabSelected="1" workbookViewId="0" topLeftCell="A1">
      <selection activeCell="W31" sqref="W31"/>
    </sheetView>
  </sheetViews>
  <sheetFormatPr defaultColWidth="9.28125" defaultRowHeight="15"/>
  <cols>
    <col min="1" max="1" width="13.00390625" style="0" customWidth="1"/>
    <col min="2" max="2" width="7.00390625" style="0" customWidth="1"/>
    <col min="3" max="22" width="8.00390625" style="0" customWidth="1"/>
    <col min="23" max="23" width="14.00390625" style="0" customWidth="1"/>
    <col min="24" max="44" width="8.00390625" style="0" customWidth="1"/>
  </cols>
  <sheetData>
    <row r="1" spans="1:57" ht="22.05" customHeight="1">
      <c r="A1" s="1" t="s">
        <v>0</v>
      </c>
      <c r="B1" s="12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2"/>
      <c r="S1" s="1" t="s">
        <v>27</v>
      </c>
      <c r="T1" s="1"/>
      <c r="U1" s="1" t="s">
        <v>30</v>
      </c>
      <c r="V1" s="1"/>
      <c r="W1" s="1" t="s">
        <v>0</v>
      </c>
      <c r="X1" s="12" t="s">
        <v>12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32"/>
      <c r="AO1" s="1" t="s">
        <v>27</v>
      </c>
      <c r="AP1" s="1"/>
      <c r="AQ1" s="1" t="s">
        <v>30</v>
      </c>
      <c r="AR1" s="1"/>
      <c r="AS1" s="53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23" customHeight="1">
      <c r="A2" s="2" t="s">
        <v>1</v>
      </c>
      <c r="B2" s="13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5"/>
      <c r="S2" s="1" t="s">
        <v>28</v>
      </c>
      <c r="T2" s="1"/>
      <c r="U2" s="38" t="s">
        <v>31</v>
      </c>
      <c r="V2" s="38"/>
      <c r="W2" s="2" t="s">
        <v>1</v>
      </c>
      <c r="X2" s="13" t="s">
        <v>13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5"/>
      <c r="AO2" s="1" t="s">
        <v>28</v>
      </c>
      <c r="AP2" s="1"/>
      <c r="AQ2" s="38" t="s">
        <v>31</v>
      </c>
      <c r="AR2" s="38"/>
      <c r="AS2" s="53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33.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33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30.3" customHeight="1">
      <c r="A4" s="4"/>
      <c r="B4" s="14"/>
      <c r="C4" s="14"/>
      <c r="D4" s="14"/>
      <c r="E4" s="14"/>
      <c r="F4" s="14"/>
      <c r="G4" s="14"/>
      <c r="H4" s="14"/>
      <c r="I4" s="14"/>
      <c r="J4" s="17" t="s">
        <v>23</v>
      </c>
      <c r="K4" s="17"/>
      <c r="L4" s="17"/>
      <c r="M4" s="14"/>
      <c r="N4" s="14"/>
      <c r="O4" s="4"/>
      <c r="P4" s="14"/>
      <c r="Q4" s="14"/>
      <c r="R4" s="14"/>
      <c r="S4" s="35" t="s">
        <v>29</v>
      </c>
      <c r="T4" s="14"/>
      <c r="U4" s="39" t="s">
        <v>32</v>
      </c>
      <c r="V4" s="39"/>
      <c r="W4" s="4"/>
      <c r="X4" s="14"/>
      <c r="Y4" s="14"/>
      <c r="Z4" s="14"/>
      <c r="AA4" s="14"/>
      <c r="AB4" s="14"/>
      <c r="AC4" s="14"/>
      <c r="AD4" s="14"/>
      <c r="AE4" s="14"/>
      <c r="AF4" s="17" t="s">
        <v>41</v>
      </c>
      <c r="AG4" s="17"/>
      <c r="AH4" s="17"/>
      <c r="AI4" s="14"/>
      <c r="AJ4" s="14"/>
      <c r="AK4" s="4"/>
      <c r="AL4" s="14"/>
      <c r="AM4" s="14"/>
      <c r="AN4" s="14"/>
      <c r="AO4" s="35" t="s">
        <v>29</v>
      </c>
      <c r="AP4" s="14"/>
      <c r="AQ4" s="39" t="s">
        <v>32</v>
      </c>
      <c r="AR4" s="39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ht="34.85" customHeight="1">
      <c r="A5" s="5" t="s">
        <v>3</v>
      </c>
      <c r="B5" s="5"/>
      <c r="C5" s="1" t="s">
        <v>17</v>
      </c>
      <c r="D5" s="1"/>
      <c r="E5" s="1"/>
      <c r="F5" s="1"/>
      <c r="G5" s="1"/>
      <c r="H5" s="1"/>
      <c r="I5" s="1"/>
      <c r="J5" s="1"/>
      <c r="K5" s="1"/>
      <c r="L5" s="1"/>
      <c r="M5" s="1" t="s">
        <v>26</v>
      </c>
      <c r="N5" s="1"/>
      <c r="O5" s="1"/>
      <c r="P5" s="1"/>
      <c r="Q5" s="1"/>
      <c r="R5" s="1"/>
      <c r="S5" s="1"/>
      <c r="T5" s="1"/>
      <c r="U5" s="1"/>
      <c r="V5" s="1"/>
      <c r="W5" s="40" t="s">
        <v>3</v>
      </c>
      <c r="X5" s="40"/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 t="s">
        <v>44</v>
      </c>
      <c r="AJ5" s="1"/>
      <c r="AK5" s="1"/>
      <c r="AL5" s="1"/>
      <c r="AM5" s="1"/>
      <c r="AN5" s="1"/>
      <c r="AO5" s="1"/>
      <c r="AP5" s="1"/>
      <c r="AQ5" s="1"/>
      <c r="AR5" s="1"/>
      <c r="AS5" s="12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30.75" customHeight="1">
      <c r="A6" s="6" t="s">
        <v>4</v>
      </c>
      <c r="B6" s="6"/>
      <c r="C6" s="1" t="s">
        <v>18</v>
      </c>
      <c r="D6" s="1"/>
      <c r="E6" s="1"/>
      <c r="F6" s="1"/>
      <c r="G6" s="1" t="s">
        <v>22</v>
      </c>
      <c r="H6" s="1"/>
      <c r="I6" s="1"/>
      <c r="J6" s="1" t="s">
        <v>24</v>
      </c>
      <c r="K6" s="1"/>
      <c r="L6" s="1"/>
      <c r="M6" s="1" t="s">
        <v>18</v>
      </c>
      <c r="N6" s="1"/>
      <c r="O6" s="1"/>
      <c r="P6" s="1"/>
      <c r="Q6" s="1" t="s">
        <v>22</v>
      </c>
      <c r="R6" s="1"/>
      <c r="S6" s="1"/>
      <c r="T6" s="1" t="s">
        <v>24</v>
      </c>
      <c r="U6" s="1"/>
      <c r="V6" s="1"/>
      <c r="W6" s="41" t="s">
        <v>4</v>
      </c>
      <c r="X6" s="41"/>
      <c r="Y6" s="1" t="s">
        <v>18</v>
      </c>
      <c r="Z6" s="1"/>
      <c r="AA6" s="1"/>
      <c r="AB6" s="1"/>
      <c r="AC6" s="1" t="s">
        <v>22</v>
      </c>
      <c r="AD6" s="1"/>
      <c r="AE6" s="1"/>
      <c r="AF6" s="1" t="s">
        <v>24</v>
      </c>
      <c r="AG6" s="1"/>
      <c r="AH6" s="1"/>
      <c r="AI6" s="1" t="s">
        <v>18</v>
      </c>
      <c r="AJ6" s="1"/>
      <c r="AK6" s="1"/>
      <c r="AL6" s="1"/>
      <c r="AM6" s="1" t="s">
        <v>22</v>
      </c>
      <c r="AN6" s="1"/>
      <c r="AO6" s="1"/>
      <c r="AP6" s="1" t="s">
        <v>24</v>
      </c>
      <c r="AQ6" s="1"/>
      <c r="AR6" s="1"/>
      <c r="AS6" s="12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30.85" customHeight="1">
      <c r="A7" s="7" t="s">
        <v>5</v>
      </c>
      <c r="B7" s="15"/>
      <c r="C7" s="18" t="s">
        <v>14</v>
      </c>
      <c r="D7" s="18" t="s">
        <v>19</v>
      </c>
      <c r="E7" s="18" t="s">
        <v>20</v>
      </c>
      <c r="F7" s="25" t="s">
        <v>21</v>
      </c>
      <c r="G7" s="18" t="s">
        <v>14</v>
      </c>
      <c r="H7" s="18" t="s">
        <v>19</v>
      </c>
      <c r="I7" s="18" t="s">
        <v>20</v>
      </c>
      <c r="J7" s="18" t="s">
        <v>25</v>
      </c>
      <c r="K7" s="18" t="s">
        <v>19</v>
      </c>
      <c r="L7" s="18" t="s">
        <v>20</v>
      </c>
      <c r="M7" s="18" t="s">
        <v>14</v>
      </c>
      <c r="N7" s="18" t="s">
        <v>19</v>
      </c>
      <c r="O7" s="18" t="s">
        <v>20</v>
      </c>
      <c r="P7" s="25" t="s">
        <v>21</v>
      </c>
      <c r="Q7" s="18" t="s">
        <v>14</v>
      </c>
      <c r="R7" s="18" t="s">
        <v>19</v>
      </c>
      <c r="S7" s="18" t="s">
        <v>20</v>
      </c>
      <c r="T7" s="18" t="s">
        <v>25</v>
      </c>
      <c r="U7" s="18" t="s">
        <v>19</v>
      </c>
      <c r="V7" s="18" t="s">
        <v>20</v>
      </c>
      <c r="W7" s="42" t="s">
        <v>5</v>
      </c>
      <c r="X7" s="15"/>
      <c r="Y7" s="18" t="s">
        <v>14</v>
      </c>
      <c r="Z7" s="18" t="s">
        <v>19</v>
      </c>
      <c r="AA7" s="18" t="s">
        <v>20</v>
      </c>
      <c r="AB7" s="25" t="s">
        <v>21</v>
      </c>
      <c r="AC7" s="18" t="s">
        <v>14</v>
      </c>
      <c r="AD7" s="18" t="s">
        <v>19</v>
      </c>
      <c r="AE7" s="18" t="s">
        <v>20</v>
      </c>
      <c r="AF7" s="18" t="s">
        <v>25</v>
      </c>
      <c r="AG7" s="18" t="s">
        <v>19</v>
      </c>
      <c r="AH7" s="18" t="s">
        <v>20</v>
      </c>
      <c r="AI7" s="18" t="s">
        <v>14</v>
      </c>
      <c r="AJ7" s="18" t="s">
        <v>19</v>
      </c>
      <c r="AK7" s="18" t="s">
        <v>20</v>
      </c>
      <c r="AL7" s="25" t="s">
        <v>21</v>
      </c>
      <c r="AM7" s="18" t="s">
        <v>14</v>
      </c>
      <c r="AN7" s="18" t="s">
        <v>19</v>
      </c>
      <c r="AO7" s="18" t="s">
        <v>20</v>
      </c>
      <c r="AP7" s="18" t="s">
        <v>25</v>
      </c>
      <c r="AQ7" s="18" t="s">
        <v>19</v>
      </c>
      <c r="AR7" s="51" t="s">
        <v>20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24.75" customHeight="1">
      <c r="A8" s="8" t="s">
        <v>6</v>
      </c>
      <c r="B8" s="1" t="s">
        <v>14</v>
      </c>
      <c r="C8" s="19">
        <f>SUM(M8,Y8,AI8)</f>
        <v>6700</v>
      </c>
      <c r="D8" s="22">
        <f>SUM(N8,Z8,AJ8)</f>
        <v>6685</v>
      </c>
      <c r="E8" s="22">
        <f>SUM(O8,AA8,AK8)</f>
        <v>15</v>
      </c>
      <c r="F8" s="26">
        <f>IF(C8&gt;0,E8/C8*100,"--")</f>
        <v>0.223880597014925</v>
      </c>
      <c r="G8" s="29">
        <f>SUM(Q8,AC8,AM8)</f>
        <v>6696</v>
      </c>
      <c r="H8" s="29">
        <f>SUM(R8,AD8,AN8)</f>
        <v>6681</v>
      </c>
      <c r="I8" s="22">
        <f>SUM(S8,AE8,AO8)</f>
        <v>15</v>
      </c>
      <c r="J8" s="22">
        <f>K8+L8</f>
        <v>4</v>
      </c>
      <c r="K8" s="22">
        <f>SUM(U8,AG8,AQ8)</f>
        <v>4</v>
      </c>
      <c r="L8" s="22">
        <f>SUM(V8,AH8,AR8)</f>
        <v>0</v>
      </c>
      <c r="M8" s="22">
        <f>N8+O8</f>
        <v>2486</v>
      </c>
      <c r="N8" s="22">
        <f>SUM(N11,N14,N17,N20,N23)</f>
        <v>2484</v>
      </c>
      <c r="O8" s="22">
        <f>SUM(O11,O14,O17,O20,O23)</f>
        <v>2</v>
      </c>
      <c r="P8" s="26">
        <f>IF(M8&gt;0,O8/M8*100,"--")</f>
        <v>0.080450522928399</v>
      </c>
      <c r="Q8" s="29">
        <f>R8+S8</f>
        <v>2483</v>
      </c>
      <c r="R8" s="29">
        <f>SUM(R11,R14,R17,R20,R23)</f>
        <v>2481</v>
      </c>
      <c r="S8" s="22">
        <f>SUM(S11,S14,S17,S20,S23)</f>
        <v>2</v>
      </c>
      <c r="T8" s="22">
        <f>U8+V8</f>
        <v>3</v>
      </c>
      <c r="U8" s="22">
        <f>SUM(U11,U14,U17,U20,U23)</f>
        <v>3</v>
      </c>
      <c r="V8" s="22">
        <f>SUM(V11,V14,V17,V20,V23)</f>
        <v>0</v>
      </c>
      <c r="W8" s="8" t="s">
        <v>6</v>
      </c>
      <c r="X8" s="1" t="s">
        <v>14</v>
      </c>
      <c r="Y8" s="45">
        <f>Z8+AA8</f>
        <v>2127</v>
      </c>
      <c r="Z8" s="48">
        <f>SUM(Z11,Z14,Z17,Z20,Z23)</f>
        <v>2118</v>
      </c>
      <c r="AA8" s="48">
        <f>SUM(AA11,AA14,AA17,AA20,AA23)</f>
        <v>9</v>
      </c>
      <c r="AB8" s="26">
        <f>IF(Y8&gt;0,AA8/Y8*100,"--")</f>
        <v>0.423131170662906</v>
      </c>
      <c r="AC8" s="29">
        <f>AD8+AE8</f>
        <v>2126</v>
      </c>
      <c r="AD8" s="29">
        <f>SUM(AD11,AD14,AD17,AD20,AD23)</f>
        <v>2117</v>
      </c>
      <c r="AE8" s="48">
        <f>SUM(AE11,AE14,AE17,AE20,AE23)</f>
        <v>9</v>
      </c>
      <c r="AF8" s="48">
        <f>AG8+AH8</f>
        <v>1</v>
      </c>
      <c r="AG8" s="48">
        <f>SUM(AG11,AG14,AG17,AG20,AG23)</f>
        <v>1</v>
      </c>
      <c r="AH8" s="48">
        <f>SUM(AH11,AH14,AH17,AH20,AH23)</f>
        <v>0</v>
      </c>
      <c r="AI8" s="48">
        <f>AJ8+AK8</f>
        <v>2087</v>
      </c>
      <c r="AJ8" s="48">
        <f>AJ11+AJ14+AJ17+AJ20+AJ23</f>
        <v>2083</v>
      </c>
      <c r="AK8" s="48">
        <f>AK11+AK14+AK17+AK20+AK23</f>
        <v>4</v>
      </c>
      <c r="AL8" s="26">
        <f>IF(AI8&gt;0,AK8/AI8*100,"--")</f>
        <v>0.191662673694298</v>
      </c>
      <c r="AM8" s="29">
        <f>AN8+AO8</f>
        <v>2087</v>
      </c>
      <c r="AN8" s="29">
        <f>SUM(AN11,AN14,AN17,AN20,AN23)</f>
        <v>2083</v>
      </c>
      <c r="AO8" s="48">
        <f>SUM(AO11,AO14,AO17,AO20,AO23)</f>
        <v>4</v>
      </c>
      <c r="AP8" s="48">
        <f>AQ8+AR8</f>
        <v>0</v>
      </c>
      <c r="AQ8" s="48">
        <f>SUM(AQ11,AQ14,AQ17,AQ20,AQ23)</f>
        <v>0</v>
      </c>
      <c r="AR8" s="48">
        <f>SUM(AR11,AR14,AR17,AR20,AR23)</f>
        <v>0</v>
      </c>
      <c r="AS8" s="44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ht="24.75" customHeight="1">
      <c r="A9" s="8"/>
      <c r="B9" s="1" t="s">
        <v>15</v>
      </c>
      <c r="C9" s="20">
        <f>SUM(M9,Y9,AI9)</f>
        <v>3736</v>
      </c>
      <c r="D9" s="23">
        <f>SUM(N9,Z9,AJ9)</f>
        <v>3724</v>
      </c>
      <c r="E9" s="23">
        <f>SUM(O9,AA9,AK9)</f>
        <v>12</v>
      </c>
      <c r="F9" s="27">
        <f>IF(C9&gt;0,E9/C9*100,"--")</f>
        <v>0.321199143468951</v>
      </c>
      <c r="G9" s="30">
        <f>SUM(Q9,AC9,AM9)</f>
        <v>3736</v>
      </c>
      <c r="H9" s="30">
        <f>SUM(R9,AD9,AN9)</f>
        <v>3724</v>
      </c>
      <c r="I9" s="23">
        <f>SUM(S9,AE9,AO9)</f>
        <v>12</v>
      </c>
      <c r="J9" s="23">
        <f>K9+L9</f>
        <v>0</v>
      </c>
      <c r="K9" s="23">
        <f>SUM(U9,AG9,AQ9)</f>
        <v>0</v>
      </c>
      <c r="L9" s="23">
        <f>SUM(V9,AH9,AR9)</f>
        <v>0</v>
      </c>
      <c r="M9" s="23">
        <f>N9+O9</f>
        <v>1377</v>
      </c>
      <c r="N9" s="23">
        <f>SUM(N12,N15,N18,N21,N24)</f>
        <v>1375</v>
      </c>
      <c r="O9" s="23">
        <f>SUM(O12,O15,O18,O21,O24)</f>
        <v>2</v>
      </c>
      <c r="P9" s="27">
        <f>IF(M9&gt;0,O9/M9*100,"--")</f>
        <v>0.145243282498184</v>
      </c>
      <c r="Q9" s="30">
        <f>R9+S9</f>
        <v>1377</v>
      </c>
      <c r="R9" s="30">
        <f>SUM(R12,R15,R18,R21,R24)</f>
        <v>1375</v>
      </c>
      <c r="S9" s="23">
        <f>SUM(S12,S15,S18,S21,S24)</f>
        <v>2</v>
      </c>
      <c r="T9" s="23">
        <f>U9+V9</f>
        <v>0</v>
      </c>
      <c r="U9" s="23">
        <f>SUM(U12,U15,U18,U21,U24)</f>
        <v>0</v>
      </c>
      <c r="V9" s="23">
        <f>SUM(V12,V15,V18,V21,V24)</f>
        <v>0</v>
      </c>
      <c r="W9" s="8"/>
      <c r="X9" s="1" t="s">
        <v>15</v>
      </c>
      <c r="Y9" s="46">
        <f>Z9+AA9</f>
        <v>1261</v>
      </c>
      <c r="Z9" s="49">
        <f>SUM(Z12,Z15,Z18,Z21,Z24)</f>
        <v>1253</v>
      </c>
      <c r="AA9" s="49">
        <f>SUM(AA12,AA15,AA18,AA21,AA24)</f>
        <v>8</v>
      </c>
      <c r="AB9" s="27">
        <f>IF(Y9&gt;0,AA9/Y9*100,"--")</f>
        <v>0.63441712926249</v>
      </c>
      <c r="AC9" s="30">
        <f>AD9+AE9</f>
        <v>1261</v>
      </c>
      <c r="AD9" s="30">
        <f>SUM(AD12,AD15,AD18,AD21,AD24)</f>
        <v>1253</v>
      </c>
      <c r="AE9" s="49">
        <f>SUM(AE12,AE15,AE18,AE21,AE24)</f>
        <v>8</v>
      </c>
      <c r="AF9" s="49">
        <f>AG9+AH9</f>
        <v>0</v>
      </c>
      <c r="AG9" s="49">
        <f>SUM(AG12,AG15,AG18,AG21,AG24)</f>
        <v>0</v>
      </c>
      <c r="AH9" s="49">
        <f>SUM(AH12,AH15,AH18,AH21,AH24)</f>
        <v>0</v>
      </c>
      <c r="AI9" s="49">
        <f>AJ9+AK9</f>
        <v>1098</v>
      </c>
      <c r="AJ9" s="49">
        <f>AJ12+AJ15+AJ18+AJ21+AJ24</f>
        <v>1096</v>
      </c>
      <c r="AK9" s="49">
        <f>AK12+AK15+AK18+AK21+AK24</f>
        <v>2</v>
      </c>
      <c r="AL9" s="27">
        <f>IF(AI9&gt;0,AK9/AI9*100,"--")</f>
        <v>0.182149362477231</v>
      </c>
      <c r="AM9" s="30">
        <f>AN9+AO9</f>
        <v>1098</v>
      </c>
      <c r="AN9" s="30">
        <f>SUM(AN12,AN15,AN18,AN21,AN24)</f>
        <v>1096</v>
      </c>
      <c r="AO9" s="49">
        <f>SUM(AO12,AO15,AO18,AO21,AO24)</f>
        <v>2</v>
      </c>
      <c r="AP9" s="49">
        <f>AQ9+AR9</f>
        <v>0</v>
      </c>
      <c r="AQ9" s="49">
        <f>SUM(AQ12,AQ15,AQ18,AQ21,AQ24)</f>
        <v>0</v>
      </c>
      <c r="AR9" s="49">
        <f>SUM(AR12,AR15,AR18,AR21,AR24)</f>
        <v>0</v>
      </c>
      <c r="AS9" s="44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24.75" customHeight="1">
      <c r="A10" s="8"/>
      <c r="B10" s="1" t="s">
        <v>16</v>
      </c>
      <c r="C10" s="20">
        <f>SUM(M10,Y10,AI10)</f>
        <v>2964</v>
      </c>
      <c r="D10" s="23">
        <f>SUM(N10,Z10,AJ10)</f>
        <v>2961</v>
      </c>
      <c r="E10" s="23">
        <f>SUM(O10,AA10,AK10)</f>
        <v>3</v>
      </c>
      <c r="F10" s="27">
        <f>IF(C10&gt;0,E10/C10*100,"--")</f>
        <v>0.101214574898785</v>
      </c>
      <c r="G10" s="30">
        <f>SUM(Q10,AC10,AM10)</f>
        <v>2960</v>
      </c>
      <c r="H10" s="30">
        <f>SUM(R10,AD10,AN10)</f>
        <v>2957</v>
      </c>
      <c r="I10" s="23">
        <f>SUM(S10,AE10,AO10)</f>
        <v>3</v>
      </c>
      <c r="J10" s="23">
        <f>K10+L10</f>
        <v>4</v>
      </c>
      <c r="K10" s="23">
        <f>SUM(U10,AG10,AQ10)</f>
        <v>4</v>
      </c>
      <c r="L10" s="23">
        <f>SUM(V10,AH10,AR10)</f>
        <v>0</v>
      </c>
      <c r="M10" s="23">
        <f>N10+O10</f>
        <v>1109</v>
      </c>
      <c r="N10" s="23">
        <f>SUM(N13,N16,N19,N22,N25)</f>
        <v>1109</v>
      </c>
      <c r="O10" s="23">
        <f>SUM(O13,O16,O19,O22,O25)</f>
        <v>0</v>
      </c>
      <c r="P10" s="27">
        <f>IF(M10&gt;0,O10/M10*100,"--")</f>
        <v>0</v>
      </c>
      <c r="Q10" s="30">
        <f>R10+S10</f>
        <v>1106</v>
      </c>
      <c r="R10" s="30">
        <f>SUM(R13,R16,R19,R22,R25)</f>
        <v>1106</v>
      </c>
      <c r="S10" s="23">
        <f>SUM(S13,S16,S19,S22,S25)</f>
        <v>0</v>
      </c>
      <c r="T10" s="23">
        <f>U10+V10</f>
        <v>3</v>
      </c>
      <c r="U10" s="23">
        <f>SUM(U13,U16,U19,U22,U25)</f>
        <v>3</v>
      </c>
      <c r="V10" s="23">
        <f>SUM(V13,V16,V19,V22,V25)</f>
        <v>0</v>
      </c>
      <c r="W10" s="8"/>
      <c r="X10" s="1" t="s">
        <v>16</v>
      </c>
      <c r="Y10" s="46">
        <f>Z10+AA10</f>
        <v>866</v>
      </c>
      <c r="Z10" s="49">
        <f>SUM(Z13,Z16,Z19,Z22,Z25)</f>
        <v>865</v>
      </c>
      <c r="AA10" s="49">
        <f>SUM(AA13,AA16,AA19,AA22,AA25)</f>
        <v>1</v>
      </c>
      <c r="AB10" s="27">
        <f>IF(Y10&gt;0,AA10/Y10*100,"--")</f>
        <v>0.115473441108545</v>
      </c>
      <c r="AC10" s="30">
        <f>AD10+AE10</f>
        <v>865</v>
      </c>
      <c r="AD10" s="30">
        <f>SUM(AD13,AD16,AD19,AD22,AD25)</f>
        <v>864</v>
      </c>
      <c r="AE10" s="49">
        <f>SUM(AE13,AE16,AE19,AE22,AE25)</f>
        <v>1</v>
      </c>
      <c r="AF10" s="49">
        <f>AG10+AH10</f>
        <v>1</v>
      </c>
      <c r="AG10" s="49">
        <f>SUM(AG13,AG16,AG19,AG22,AG25)</f>
        <v>1</v>
      </c>
      <c r="AH10" s="49">
        <f>SUM(AH13,AH16,AH19,AH22,AH25)</f>
        <v>0</v>
      </c>
      <c r="AI10" s="49">
        <f>AJ10+AK10</f>
        <v>989</v>
      </c>
      <c r="AJ10" s="49">
        <f>AJ13+AJ16+AJ19+AJ22+AJ25</f>
        <v>987</v>
      </c>
      <c r="AK10" s="49">
        <f>AK13+AK16+AK19+AK22+AK25</f>
        <v>2</v>
      </c>
      <c r="AL10" s="27">
        <f>IF(AI10&gt;0,AK10/AI10*100,"--")</f>
        <v>0.202224469160768</v>
      </c>
      <c r="AM10" s="30">
        <f>AN10+AO10</f>
        <v>989</v>
      </c>
      <c r="AN10" s="30">
        <f>SUM(AN13,AN16,AN19,AN22,AN25)</f>
        <v>987</v>
      </c>
      <c r="AO10" s="49">
        <f>SUM(AO13,AO16,AO19,AO22,AO25)</f>
        <v>2</v>
      </c>
      <c r="AP10" s="49">
        <f>AQ10+AR10</f>
        <v>0</v>
      </c>
      <c r="AQ10" s="49">
        <f>SUM(AQ13,AQ16,AQ19,AQ22,AQ25)</f>
        <v>0</v>
      </c>
      <c r="AR10" s="49">
        <f>SUM(AR13,AR16,AR19,AR22,AR25)</f>
        <v>0</v>
      </c>
      <c r="AS10" s="44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ht="24.75" customHeight="1">
      <c r="A11" s="8" t="s">
        <v>7</v>
      </c>
      <c r="B11" s="1" t="s">
        <v>14</v>
      </c>
      <c r="C11" s="20">
        <f>SUM(M11,Y11,AI11)</f>
        <v>546</v>
      </c>
      <c r="D11" s="23">
        <f>SUM(N11,Z11,AJ11)</f>
        <v>544</v>
      </c>
      <c r="E11" s="23">
        <f>SUM(O11,AA11,AK11)</f>
        <v>2</v>
      </c>
      <c r="F11" s="27">
        <f>IF(C11&gt;0,E11/C11*100,"--")</f>
        <v>0.366300366300366</v>
      </c>
      <c r="G11" s="30">
        <f>SUM(Q11,AC11,AM11)</f>
        <v>546</v>
      </c>
      <c r="H11" s="30">
        <f>SUM(R11,AD11,AN11)</f>
        <v>544</v>
      </c>
      <c r="I11" s="23">
        <f>SUM(S11,AE11,AO11)</f>
        <v>2</v>
      </c>
      <c r="J11" s="23">
        <f>K11+L11</f>
        <v>0</v>
      </c>
      <c r="K11" s="23">
        <f>SUM(U11,AG11,AQ11)</f>
        <v>0</v>
      </c>
      <c r="L11" s="23">
        <f>SUM(V11,AH11,AR11)</f>
        <v>0</v>
      </c>
      <c r="M11" s="23">
        <f>N11+O11</f>
        <v>215</v>
      </c>
      <c r="N11" s="23">
        <f>SUM(R11,U11)</f>
        <v>214</v>
      </c>
      <c r="O11" s="23">
        <f>SUM(S11,V11)</f>
        <v>1</v>
      </c>
      <c r="P11" s="27">
        <f>IF(M11&gt;0,O11/M11*100,"--")</f>
        <v>0.465116279069767</v>
      </c>
      <c r="Q11" s="30">
        <f>R11+S11</f>
        <v>215</v>
      </c>
      <c r="R11" s="30">
        <f>R12+R13</f>
        <v>214</v>
      </c>
      <c r="S11" s="23">
        <f>S12+S13</f>
        <v>1</v>
      </c>
      <c r="T11" s="23">
        <f>U11+V11</f>
        <v>0</v>
      </c>
      <c r="U11" s="23">
        <f>U12+U13</f>
        <v>0</v>
      </c>
      <c r="V11" s="23">
        <f>V12+V13</f>
        <v>0</v>
      </c>
      <c r="W11" s="8" t="s">
        <v>7</v>
      </c>
      <c r="X11" s="1" t="s">
        <v>14</v>
      </c>
      <c r="Y11" s="46">
        <f>Z11+AA11</f>
        <v>153</v>
      </c>
      <c r="Z11" s="49">
        <f>SUM(AD11,AG11)</f>
        <v>152</v>
      </c>
      <c r="AA11" s="49">
        <f>SUM(AE11,AH11)</f>
        <v>1</v>
      </c>
      <c r="AB11" s="27">
        <f>IF(Y11&gt;0,AA11/Y11*100,"--")</f>
        <v>0.65359477124183</v>
      </c>
      <c r="AC11" s="30">
        <f>AD11+AE11</f>
        <v>153</v>
      </c>
      <c r="AD11" s="30">
        <f>AD12+AD13</f>
        <v>152</v>
      </c>
      <c r="AE11" s="49">
        <f>AE12+AE13</f>
        <v>1</v>
      </c>
      <c r="AF11" s="49">
        <f>AG11+AH11</f>
        <v>0</v>
      </c>
      <c r="AG11" s="49">
        <f>AG12+AG13</f>
        <v>0</v>
      </c>
      <c r="AH11" s="49">
        <f>AH12+AH13</f>
        <v>0</v>
      </c>
      <c r="AI11" s="49">
        <f>AJ11+AK11</f>
        <v>178</v>
      </c>
      <c r="AJ11" s="49">
        <f>AN11+AQ11</f>
        <v>178</v>
      </c>
      <c r="AK11" s="49">
        <f>AO11+AR11</f>
        <v>0</v>
      </c>
      <c r="AL11" s="27">
        <f>IF(AI11&gt;0,AK11/AI11*100,"--")</f>
        <v>0</v>
      </c>
      <c r="AM11" s="30">
        <f>AN11+AO11</f>
        <v>178</v>
      </c>
      <c r="AN11" s="30">
        <f>AN12+AN13</f>
        <v>178</v>
      </c>
      <c r="AO11" s="49">
        <f>AO12+AO13</f>
        <v>0</v>
      </c>
      <c r="AP11" s="49">
        <f>AQ11+AR11</f>
        <v>0</v>
      </c>
      <c r="AQ11" s="49">
        <f>AQ12+AQ13</f>
        <v>0</v>
      </c>
      <c r="AR11" s="49">
        <f>AR12+AR13</f>
        <v>0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ht="24.75" customHeight="1">
      <c r="A12" s="8"/>
      <c r="B12" s="1" t="s">
        <v>15</v>
      </c>
      <c r="C12" s="20">
        <f>SUM(M12,Y12,AI12)</f>
        <v>481</v>
      </c>
      <c r="D12" s="23">
        <f>SUM(N12,Z12,AJ12)</f>
        <v>479</v>
      </c>
      <c r="E12" s="23">
        <f>SUM(O12,AA12,AK12)</f>
        <v>2</v>
      </c>
      <c r="F12" s="27">
        <f>IF(C12&gt;0,E12/C12*100,"--")</f>
        <v>0.415800415800416</v>
      </c>
      <c r="G12" s="30">
        <f>SUM(Q12,AC12,AM12)</f>
        <v>481</v>
      </c>
      <c r="H12" s="30">
        <f>SUM(R12,AD12,AN12)</f>
        <v>479</v>
      </c>
      <c r="I12" s="23">
        <f>SUM(S12,AE12,AO12)</f>
        <v>2</v>
      </c>
      <c r="J12" s="23">
        <f>K12+L12</f>
        <v>0</v>
      </c>
      <c r="K12" s="23">
        <f>SUM(U12,AG12,AQ12)</f>
        <v>0</v>
      </c>
      <c r="L12" s="23">
        <f>SUM(V12,AH12,AR12)</f>
        <v>0</v>
      </c>
      <c r="M12" s="23">
        <f>N12+O12</f>
        <v>198</v>
      </c>
      <c r="N12" s="23">
        <f>SUM(R12,U12)</f>
        <v>197</v>
      </c>
      <c r="O12" s="23">
        <f>SUM(S12,V12)</f>
        <v>1</v>
      </c>
      <c r="P12" s="27">
        <f>IF(M12&gt;0,O12/M12*100,"--")</f>
        <v>0.505050505050505</v>
      </c>
      <c r="Q12" s="30">
        <f>R12+S12</f>
        <v>198</v>
      </c>
      <c r="R12" s="33">
        <v>197</v>
      </c>
      <c r="S12" s="36">
        <v>1</v>
      </c>
      <c r="T12" s="23">
        <f>U12+V12</f>
        <v>0</v>
      </c>
      <c r="U12" s="36">
        <v>0</v>
      </c>
      <c r="V12" s="36">
        <v>0</v>
      </c>
      <c r="W12" s="8"/>
      <c r="X12" s="1" t="s">
        <v>15</v>
      </c>
      <c r="Y12" s="46">
        <f>Z12+AA12</f>
        <v>139</v>
      </c>
      <c r="Z12" s="49">
        <f>SUM(AD12,AG12)</f>
        <v>138</v>
      </c>
      <c r="AA12" s="49">
        <f>SUM(AE12,AH12)</f>
        <v>1</v>
      </c>
      <c r="AB12" s="27">
        <f>IF(Y12&gt;0,AA12/Y12*100,"--")</f>
        <v>0.719424460431655</v>
      </c>
      <c r="AC12" s="30">
        <f>AD12+AE12</f>
        <v>139</v>
      </c>
      <c r="AD12" s="33">
        <v>138</v>
      </c>
      <c r="AE12" s="36">
        <v>1</v>
      </c>
      <c r="AF12" s="49">
        <f>AG12+AH12</f>
        <v>0</v>
      </c>
      <c r="AG12" s="36">
        <v>0</v>
      </c>
      <c r="AH12" s="36">
        <v>0</v>
      </c>
      <c r="AI12" s="49">
        <f>AJ12+AK12</f>
        <v>144</v>
      </c>
      <c r="AJ12" s="49">
        <f>AN12+AQ12</f>
        <v>144</v>
      </c>
      <c r="AK12" s="49">
        <f>AO12+AR12</f>
        <v>0</v>
      </c>
      <c r="AL12" s="27">
        <f>IF(AI12&gt;0,AK12/AI12*100,"--")</f>
        <v>0</v>
      </c>
      <c r="AM12" s="30">
        <f>AN12+AO12</f>
        <v>144</v>
      </c>
      <c r="AN12" s="33">
        <v>144</v>
      </c>
      <c r="AO12" s="36">
        <v>0</v>
      </c>
      <c r="AP12" s="49">
        <f>AQ12+AR12</f>
        <v>0</v>
      </c>
      <c r="AQ12" s="36">
        <v>0</v>
      </c>
      <c r="AR12" s="36">
        <v>0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ht="24.75" customHeight="1">
      <c r="A13" s="8"/>
      <c r="B13" s="1" t="s">
        <v>16</v>
      </c>
      <c r="C13" s="20">
        <f>SUM(M13,Y13,AI13)</f>
        <v>65</v>
      </c>
      <c r="D13" s="23">
        <f>SUM(N13,Z13,AJ13)</f>
        <v>65</v>
      </c>
      <c r="E13" s="23">
        <f>SUM(O13,AA13,AK13)</f>
        <v>0</v>
      </c>
      <c r="F13" s="27">
        <f>IF(C13&gt;0,E13/C13*100,"--")</f>
        <v>0</v>
      </c>
      <c r="G13" s="30">
        <f>SUM(Q13,AC13,AM13)</f>
        <v>65</v>
      </c>
      <c r="H13" s="30">
        <f>SUM(R13,AD13,AN13)</f>
        <v>65</v>
      </c>
      <c r="I13" s="23">
        <f>SUM(S13,AE13,AO13)</f>
        <v>0</v>
      </c>
      <c r="J13" s="23">
        <f>K13+L13</f>
        <v>0</v>
      </c>
      <c r="K13" s="23">
        <f>SUM(U13,AG13,AQ13)</f>
        <v>0</v>
      </c>
      <c r="L13" s="23">
        <f>SUM(V13,AH13,AR13)</f>
        <v>0</v>
      </c>
      <c r="M13" s="23">
        <f>N13+O13</f>
        <v>17</v>
      </c>
      <c r="N13" s="23">
        <f>SUM(R13,U13)</f>
        <v>17</v>
      </c>
      <c r="O13" s="23">
        <f>SUM(S13,V13)</f>
        <v>0</v>
      </c>
      <c r="P13" s="27">
        <f>IF(M13&gt;0,O13/M13*100,"--")</f>
        <v>0</v>
      </c>
      <c r="Q13" s="30">
        <f>R13+S13</f>
        <v>17</v>
      </c>
      <c r="R13" s="33">
        <v>17</v>
      </c>
      <c r="S13" s="36">
        <v>0</v>
      </c>
      <c r="T13" s="23">
        <f>U13+V13</f>
        <v>0</v>
      </c>
      <c r="U13" s="36">
        <v>0</v>
      </c>
      <c r="V13" s="36">
        <v>0</v>
      </c>
      <c r="W13" s="8"/>
      <c r="X13" s="1" t="s">
        <v>16</v>
      </c>
      <c r="Y13" s="46">
        <f>Z13+AA13</f>
        <v>14</v>
      </c>
      <c r="Z13" s="49">
        <f>SUM(AD13,AG13)</f>
        <v>14</v>
      </c>
      <c r="AA13" s="49">
        <f>SUM(AE13,AH13)</f>
        <v>0</v>
      </c>
      <c r="AB13" s="27">
        <f>IF(Y13&gt;0,AA13/Y13*100,"--")</f>
        <v>0</v>
      </c>
      <c r="AC13" s="30">
        <f>AD13+AE13</f>
        <v>14</v>
      </c>
      <c r="AD13" s="33">
        <v>14</v>
      </c>
      <c r="AE13" s="36">
        <v>0</v>
      </c>
      <c r="AF13" s="49">
        <f>AG13+AH13</f>
        <v>0</v>
      </c>
      <c r="AG13" s="36">
        <v>0</v>
      </c>
      <c r="AH13" s="36">
        <v>0</v>
      </c>
      <c r="AI13" s="49">
        <f>AJ13+AK13</f>
        <v>34</v>
      </c>
      <c r="AJ13" s="49">
        <f>AN13+AQ13</f>
        <v>34</v>
      </c>
      <c r="AK13" s="49">
        <f>AO13+AR13</f>
        <v>0</v>
      </c>
      <c r="AL13" s="27">
        <f>IF(AI13&gt;0,AK13/AI13*100,"--")</f>
        <v>0</v>
      </c>
      <c r="AM13" s="30">
        <f>AN13+AO13</f>
        <v>34</v>
      </c>
      <c r="AN13" s="33">
        <v>34</v>
      </c>
      <c r="AO13" s="36">
        <v>0</v>
      </c>
      <c r="AP13" s="49">
        <f>AQ13+AR13</f>
        <v>0</v>
      </c>
      <c r="AQ13" s="36">
        <v>0</v>
      </c>
      <c r="AR13" s="36">
        <v>0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ht="24.75" customHeight="1">
      <c r="A14" s="8" t="s">
        <v>8</v>
      </c>
      <c r="B14" s="1" t="s">
        <v>14</v>
      </c>
      <c r="C14" s="20">
        <f>SUM(M14,Y14,AI14)</f>
        <v>2082</v>
      </c>
      <c r="D14" s="23">
        <f>SUM(N14,Z14,AJ14)</f>
        <v>2078</v>
      </c>
      <c r="E14" s="23">
        <f>SUM(O14,AA14,AK14)</f>
        <v>4</v>
      </c>
      <c r="F14" s="27">
        <f>IF(C14&gt;0,E14/C14*100,"--")</f>
        <v>0.192122958693564</v>
      </c>
      <c r="G14" s="30">
        <f>SUM(Q14,AC14,AM14)</f>
        <v>2079</v>
      </c>
      <c r="H14" s="30">
        <f>SUM(R14,AD14,AN14)</f>
        <v>2075</v>
      </c>
      <c r="I14" s="23">
        <f>SUM(S14,AE14,AO14)</f>
        <v>4</v>
      </c>
      <c r="J14" s="23">
        <f>K14+L14</f>
        <v>3</v>
      </c>
      <c r="K14" s="23">
        <f>SUM(U14,AG14,AQ14)</f>
        <v>3</v>
      </c>
      <c r="L14" s="23">
        <f>SUM(V14,AH14,AR14)</f>
        <v>0</v>
      </c>
      <c r="M14" s="23">
        <f>N14+O14</f>
        <v>802</v>
      </c>
      <c r="N14" s="23">
        <f>SUM(R14,U14)</f>
        <v>802</v>
      </c>
      <c r="O14" s="23">
        <f>SUM(S14,V14)</f>
        <v>0</v>
      </c>
      <c r="P14" s="27">
        <f>IF(M14&gt;0,O14/M14*100,"--")</f>
        <v>0</v>
      </c>
      <c r="Q14" s="30">
        <f>R14+S14</f>
        <v>799</v>
      </c>
      <c r="R14" s="30">
        <f>R15+R16</f>
        <v>799</v>
      </c>
      <c r="S14" s="23">
        <f>S15+S16</f>
        <v>0</v>
      </c>
      <c r="T14" s="23">
        <f>U14+V14</f>
        <v>3</v>
      </c>
      <c r="U14" s="23">
        <f>U15+U16</f>
        <v>3</v>
      </c>
      <c r="V14" s="23">
        <f>V15+V16</f>
        <v>0</v>
      </c>
      <c r="W14" s="8" t="s">
        <v>8</v>
      </c>
      <c r="X14" s="1" t="s">
        <v>14</v>
      </c>
      <c r="Y14" s="46">
        <f>Z14+AA14</f>
        <v>652</v>
      </c>
      <c r="Z14" s="49">
        <f>SUM(AD14,AG14)</f>
        <v>649</v>
      </c>
      <c r="AA14" s="49">
        <f>SUM(AE14,AH14)</f>
        <v>3</v>
      </c>
      <c r="AB14" s="27">
        <f>IF(Y14&gt;0,AA14/Y14*100,"--")</f>
        <v>0.460122699386503</v>
      </c>
      <c r="AC14" s="30">
        <f>AD14+AE14</f>
        <v>652</v>
      </c>
      <c r="AD14" s="30">
        <f>AD15+AD16</f>
        <v>649</v>
      </c>
      <c r="AE14" s="49">
        <f>AE15+AE16</f>
        <v>3</v>
      </c>
      <c r="AF14" s="49">
        <f>AG14+AH14</f>
        <v>0</v>
      </c>
      <c r="AG14" s="49">
        <f>AG15+AG16</f>
        <v>0</v>
      </c>
      <c r="AH14" s="49">
        <f>AH15+AH16</f>
        <v>0</v>
      </c>
      <c r="AI14" s="49">
        <f>AJ14+AK14</f>
        <v>628</v>
      </c>
      <c r="AJ14" s="49">
        <f>AN14+AQ14</f>
        <v>627</v>
      </c>
      <c r="AK14" s="49">
        <f>AO14+AR14</f>
        <v>1</v>
      </c>
      <c r="AL14" s="27">
        <f>IF(AI14&gt;0,AK14/AI14*100,"--")</f>
        <v>0.159235668789809</v>
      </c>
      <c r="AM14" s="30">
        <f>AN14+AO14</f>
        <v>628</v>
      </c>
      <c r="AN14" s="30">
        <f>AN15+AN16</f>
        <v>627</v>
      </c>
      <c r="AO14" s="49">
        <f>AO15+AO16</f>
        <v>1</v>
      </c>
      <c r="AP14" s="49">
        <f>AQ14+AR14</f>
        <v>0</v>
      </c>
      <c r="AQ14" s="49">
        <f>AQ15+AQ16</f>
        <v>0</v>
      </c>
      <c r="AR14" s="49">
        <f>AR15+AR16</f>
        <v>0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ht="24.75" customHeight="1">
      <c r="A15" s="8"/>
      <c r="B15" s="1" t="s">
        <v>15</v>
      </c>
      <c r="C15" s="20">
        <f>SUM(M15,Y15,AI15)</f>
        <v>781</v>
      </c>
      <c r="D15" s="23">
        <f>SUM(N15,Z15,AJ15)</f>
        <v>777</v>
      </c>
      <c r="E15" s="23">
        <f>SUM(O15,AA15,AK15)</f>
        <v>4</v>
      </c>
      <c r="F15" s="27">
        <f>IF(C15&gt;0,E15/C15*100,"--")</f>
        <v>0.512163892445583</v>
      </c>
      <c r="G15" s="30">
        <f>SUM(Q15,AC15,AM15)</f>
        <v>781</v>
      </c>
      <c r="H15" s="30">
        <f>SUM(R15,AD15,AN15)</f>
        <v>777</v>
      </c>
      <c r="I15" s="23">
        <f>SUM(S15,AE15,AO15)</f>
        <v>4</v>
      </c>
      <c r="J15" s="23">
        <f>K15+L15</f>
        <v>0</v>
      </c>
      <c r="K15" s="23">
        <f>SUM(U15,AG15,AQ15)</f>
        <v>0</v>
      </c>
      <c r="L15" s="23">
        <f>SUM(V15,AH15,AR15)</f>
        <v>0</v>
      </c>
      <c r="M15" s="23">
        <f>N15+O15</f>
        <v>272</v>
      </c>
      <c r="N15" s="23">
        <f>SUM(R15,U15)</f>
        <v>272</v>
      </c>
      <c r="O15" s="23">
        <f>SUM(S15,V15)</f>
        <v>0</v>
      </c>
      <c r="P15" s="27">
        <f>IF(M15&gt;0,O15/M15*100,"--")</f>
        <v>0</v>
      </c>
      <c r="Q15" s="30">
        <f>R15+S15</f>
        <v>272</v>
      </c>
      <c r="R15" s="33">
        <v>272</v>
      </c>
      <c r="S15" s="36">
        <v>0</v>
      </c>
      <c r="T15" s="23">
        <f>U15+V15</f>
        <v>0</v>
      </c>
      <c r="U15" s="36">
        <v>0</v>
      </c>
      <c r="V15" s="36">
        <v>0</v>
      </c>
      <c r="W15" s="8"/>
      <c r="X15" s="1" t="s">
        <v>15</v>
      </c>
      <c r="Y15" s="46">
        <f>Z15+AA15</f>
        <v>254</v>
      </c>
      <c r="Z15" s="49">
        <f>SUM(AD15,AG15)</f>
        <v>251</v>
      </c>
      <c r="AA15" s="49">
        <f>SUM(AE15,AH15)</f>
        <v>3</v>
      </c>
      <c r="AB15" s="27">
        <f>IF(Y15&gt;0,AA15/Y15*100,"--")</f>
        <v>1.18110236220472</v>
      </c>
      <c r="AC15" s="30">
        <f>AD15+AE15</f>
        <v>254</v>
      </c>
      <c r="AD15" s="33">
        <v>251</v>
      </c>
      <c r="AE15" s="36">
        <v>3</v>
      </c>
      <c r="AF15" s="49">
        <f>AG15+AH15</f>
        <v>0</v>
      </c>
      <c r="AG15" s="36">
        <v>0</v>
      </c>
      <c r="AH15" s="36">
        <v>0</v>
      </c>
      <c r="AI15" s="49">
        <f>AJ15+AK15</f>
        <v>255</v>
      </c>
      <c r="AJ15" s="49">
        <f>AN15+AQ15</f>
        <v>254</v>
      </c>
      <c r="AK15" s="49">
        <f>AO15+AR15</f>
        <v>1</v>
      </c>
      <c r="AL15" s="27">
        <f>IF(AI15&gt;0,AK15/AI15*100,"--")</f>
        <v>0.392156862745098</v>
      </c>
      <c r="AM15" s="30">
        <f>AN15+AO15</f>
        <v>255</v>
      </c>
      <c r="AN15" s="33">
        <v>254</v>
      </c>
      <c r="AO15" s="36">
        <v>1</v>
      </c>
      <c r="AP15" s="49">
        <f>AQ15+AR15</f>
        <v>0</v>
      </c>
      <c r="AQ15" s="36">
        <v>0</v>
      </c>
      <c r="AR15" s="36">
        <v>0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57" ht="24.75" customHeight="1">
      <c r="A16" s="8"/>
      <c r="B16" s="1" t="s">
        <v>16</v>
      </c>
      <c r="C16" s="20">
        <f>SUM(M16,Y16,AI16)</f>
        <v>1301</v>
      </c>
      <c r="D16" s="23">
        <f>SUM(N16,Z16,AJ16)</f>
        <v>1301</v>
      </c>
      <c r="E16" s="23">
        <f>SUM(O16,AA16,AK16)</f>
        <v>0</v>
      </c>
      <c r="F16" s="27">
        <f>IF(C16&gt;0,E16/C16*100,"--")</f>
        <v>0</v>
      </c>
      <c r="G16" s="30">
        <f>SUM(Q16,AC16,AM16)</f>
        <v>1298</v>
      </c>
      <c r="H16" s="30">
        <f>SUM(R16,AD16,AN16)</f>
        <v>1298</v>
      </c>
      <c r="I16" s="23">
        <f>SUM(S16,AE16,AO16)</f>
        <v>0</v>
      </c>
      <c r="J16" s="23">
        <f>K16+L16</f>
        <v>3</v>
      </c>
      <c r="K16" s="23">
        <f>SUM(U16,AG16,AQ16)</f>
        <v>3</v>
      </c>
      <c r="L16" s="23">
        <f>SUM(V16,AH16,AR16)</f>
        <v>0</v>
      </c>
      <c r="M16" s="23">
        <f>N16+O16</f>
        <v>530</v>
      </c>
      <c r="N16" s="23">
        <f>SUM(R16,U16)</f>
        <v>530</v>
      </c>
      <c r="O16" s="23">
        <f>SUM(S16,V16)</f>
        <v>0</v>
      </c>
      <c r="P16" s="27">
        <f>IF(M16&gt;0,O16/M16*100,"--")</f>
        <v>0</v>
      </c>
      <c r="Q16" s="30">
        <f>R16+S16</f>
        <v>527</v>
      </c>
      <c r="R16" s="33">
        <v>527</v>
      </c>
      <c r="S16" s="36">
        <v>0</v>
      </c>
      <c r="T16" s="23">
        <f>U16+V16</f>
        <v>3</v>
      </c>
      <c r="U16" s="36">
        <v>3</v>
      </c>
      <c r="V16" s="36">
        <v>0</v>
      </c>
      <c r="W16" s="8"/>
      <c r="X16" s="1" t="s">
        <v>16</v>
      </c>
      <c r="Y16" s="46">
        <f>Z16+AA16</f>
        <v>398</v>
      </c>
      <c r="Z16" s="49">
        <f>SUM(AD16,AG16)</f>
        <v>398</v>
      </c>
      <c r="AA16" s="49">
        <f>SUM(AE16,AH16)</f>
        <v>0</v>
      </c>
      <c r="AB16" s="27">
        <f>IF(Y16&gt;0,AA16/Y16*100,"--")</f>
        <v>0</v>
      </c>
      <c r="AC16" s="30">
        <f>AD16+AE16</f>
        <v>398</v>
      </c>
      <c r="AD16" s="33">
        <v>398</v>
      </c>
      <c r="AE16" s="36">
        <v>0</v>
      </c>
      <c r="AF16" s="49">
        <f>AG16+AH16</f>
        <v>0</v>
      </c>
      <c r="AG16" s="36">
        <v>0</v>
      </c>
      <c r="AH16" s="36">
        <v>0</v>
      </c>
      <c r="AI16" s="49">
        <f>AJ16+AK16</f>
        <v>373</v>
      </c>
      <c r="AJ16" s="49">
        <f>AN16+AQ16</f>
        <v>373</v>
      </c>
      <c r="AK16" s="49">
        <f>AO16+AR16</f>
        <v>0</v>
      </c>
      <c r="AL16" s="27">
        <f>IF(AI16&gt;0,AK16/AI16*100,"--")</f>
        <v>0</v>
      </c>
      <c r="AM16" s="30">
        <f>AN16+AO16</f>
        <v>373</v>
      </c>
      <c r="AN16" s="33">
        <v>373</v>
      </c>
      <c r="AO16" s="36">
        <v>0</v>
      </c>
      <c r="AP16" s="49">
        <f>AQ16+AR16</f>
        <v>0</v>
      </c>
      <c r="AQ16" s="36">
        <v>0</v>
      </c>
      <c r="AR16" s="36">
        <v>0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1:57" ht="24.75" customHeight="1">
      <c r="A17" s="8" t="s">
        <v>9</v>
      </c>
      <c r="B17" s="1" t="s">
        <v>14</v>
      </c>
      <c r="C17" s="20">
        <f>SUM(M17,Y17,AI17)</f>
        <v>1366</v>
      </c>
      <c r="D17" s="23">
        <f>SUM(N17,Z17,AJ17)</f>
        <v>1365</v>
      </c>
      <c r="E17" s="23">
        <f>SUM(O17,AA17,AK17)</f>
        <v>1</v>
      </c>
      <c r="F17" s="27">
        <f>IF(C17&gt;0,E17/C17*100,"--")</f>
        <v>0.0732064421669107</v>
      </c>
      <c r="G17" s="30">
        <f>SUM(Q17,AC17,AM17)</f>
        <v>1365</v>
      </c>
      <c r="H17" s="30">
        <f>SUM(R17,AD17,AN17)</f>
        <v>1364</v>
      </c>
      <c r="I17" s="23">
        <f>SUM(S17,AE17,AO17)</f>
        <v>1</v>
      </c>
      <c r="J17" s="23">
        <f>K17+L17</f>
        <v>1</v>
      </c>
      <c r="K17" s="23">
        <f>SUM(U17,AG17,AQ17)</f>
        <v>1</v>
      </c>
      <c r="L17" s="23">
        <f>SUM(V17,AH17,AR17)</f>
        <v>0</v>
      </c>
      <c r="M17" s="23">
        <f>N17+O17</f>
        <v>499</v>
      </c>
      <c r="N17" s="23">
        <f>SUM(R17,U17)</f>
        <v>499</v>
      </c>
      <c r="O17" s="23">
        <f>SUM(S17,V17)</f>
        <v>0</v>
      </c>
      <c r="P17" s="27">
        <f>IF(M17&gt;0,O17/M17*100,"--")</f>
        <v>0</v>
      </c>
      <c r="Q17" s="30">
        <f>R17+S17</f>
        <v>499</v>
      </c>
      <c r="R17" s="30">
        <f>R18+R19</f>
        <v>499</v>
      </c>
      <c r="S17" s="23">
        <f>S18+S19</f>
        <v>0</v>
      </c>
      <c r="T17" s="23">
        <f>U17+V17</f>
        <v>0</v>
      </c>
      <c r="U17" s="23">
        <f>U18+U19</f>
        <v>0</v>
      </c>
      <c r="V17" s="23">
        <f>V18+V19</f>
        <v>0</v>
      </c>
      <c r="W17" s="8" t="s">
        <v>9</v>
      </c>
      <c r="X17" s="1" t="s">
        <v>14</v>
      </c>
      <c r="Y17" s="46">
        <f>Z17+AA17</f>
        <v>392</v>
      </c>
      <c r="Z17" s="49">
        <f>SUM(AD17,AG17)</f>
        <v>392</v>
      </c>
      <c r="AA17" s="49">
        <f>SUM(AE17,AH17)</f>
        <v>0</v>
      </c>
      <c r="AB17" s="27">
        <f>IF(Y17&gt;0,AA17/Y17*100,"--")</f>
        <v>0</v>
      </c>
      <c r="AC17" s="30">
        <f>AD17+AE17</f>
        <v>391</v>
      </c>
      <c r="AD17" s="30">
        <f>AD18+AD19</f>
        <v>391</v>
      </c>
      <c r="AE17" s="49">
        <f>AE18+AE19</f>
        <v>0</v>
      </c>
      <c r="AF17" s="49">
        <f>AG17+AH17</f>
        <v>1</v>
      </c>
      <c r="AG17" s="49">
        <f>AG18+AG19</f>
        <v>1</v>
      </c>
      <c r="AH17" s="49">
        <f>AH18+AH19</f>
        <v>0</v>
      </c>
      <c r="AI17" s="49">
        <f>AJ17+AK17</f>
        <v>475</v>
      </c>
      <c r="AJ17" s="49">
        <f>AN17+AQ17</f>
        <v>474</v>
      </c>
      <c r="AK17" s="49">
        <f>AO17+AR17</f>
        <v>1</v>
      </c>
      <c r="AL17" s="27">
        <f>IF(AI17&gt;0,AK17/AI17*100,"--")</f>
        <v>0.210526315789474</v>
      </c>
      <c r="AM17" s="30">
        <f>AN17+AO17</f>
        <v>475</v>
      </c>
      <c r="AN17" s="30">
        <f>AN18+AN19</f>
        <v>474</v>
      </c>
      <c r="AO17" s="49">
        <f>AO18+AO19</f>
        <v>1</v>
      </c>
      <c r="AP17" s="49">
        <f>AQ17+AR17</f>
        <v>0</v>
      </c>
      <c r="AQ17" s="49">
        <f>AQ18+AQ19</f>
        <v>0</v>
      </c>
      <c r="AR17" s="49">
        <f>AR18+AR19</f>
        <v>0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ht="24.75" customHeight="1">
      <c r="A18" s="8"/>
      <c r="B18" s="1" t="s">
        <v>15</v>
      </c>
      <c r="C18" s="20">
        <f>SUM(M18,Y18,AI18)</f>
        <v>451</v>
      </c>
      <c r="D18" s="23">
        <f>SUM(N18,Z18,AJ18)</f>
        <v>451</v>
      </c>
      <c r="E18" s="23">
        <f>SUM(O18,AA18,AK18)</f>
        <v>0</v>
      </c>
      <c r="F18" s="27">
        <f>IF(C18&gt;0,E18/C18*100,"--")</f>
        <v>0</v>
      </c>
      <c r="G18" s="30">
        <f>SUM(Q18,AC18,AM18)</f>
        <v>451</v>
      </c>
      <c r="H18" s="30">
        <f>SUM(R18,AD18,AN18)</f>
        <v>451</v>
      </c>
      <c r="I18" s="23">
        <f>SUM(S18,AE18,AO18)</f>
        <v>0</v>
      </c>
      <c r="J18" s="23">
        <f>K18+L18</f>
        <v>0</v>
      </c>
      <c r="K18" s="23">
        <f>SUM(U18,AG18,AQ18)</f>
        <v>0</v>
      </c>
      <c r="L18" s="23">
        <f>SUM(V18,AH18,AR18)</f>
        <v>0</v>
      </c>
      <c r="M18" s="23">
        <f>N18+O18</f>
        <v>179</v>
      </c>
      <c r="N18" s="23">
        <f>SUM(R18,U18)</f>
        <v>179</v>
      </c>
      <c r="O18" s="23">
        <f>SUM(S18,V18)</f>
        <v>0</v>
      </c>
      <c r="P18" s="27">
        <f>IF(M18&gt;0,O18/M18*100,"--")</f>
        <v>0</v>
      </c>
      <c r="Q18" s="30">
        <f>R18+S18</f>
        <v>179</v>
      </c>
      <c r="R18" s="33">
        <v>179</v>
      </c>
      <c r="S18" s="36">
        <v>0</v>
      </c>
      <c r="T18" s="23">
        <f>U18+V18</f>
        <v>0</v>
      </c>
      <c r="U18" s="36">
        <v>0</v>
      </c>
      <c r="V18" s="36">
        <v>0</v>
      </c>
      <c r="W18" s="8"/>
      <c r="X18" s="1" t="s">
        <v>15</v>
      </c>
      <c r="Y18" s="46">
        <f>Z18+AA18</f>
        <v>153</v>
      </c>
      <c r="Z18" s="49">
        <f>SUM(AD18,AG18)</f>
        <v>153</v>
      </c>
      <c r="AA18" s="49">
        <f>SUM(AE18,AH18)</f>
        <v>0</v>
      </c>
      <c r="AB18" s="27">
        <f>IF(Y18&gt;0,AA18/Y18*100,"--")</f>
        <v>0</v>
      </c>
      <c r="AC18" s="30">
        <f>AD18+AE18</f>
        <v>153</v>
      </c>
      <c r="AD18" s="33">
        <v>153</v>
      </c>
      <c r="AE18" s="36">
        <v>0</v>
      </c>
      <c r="AF18" s="49">
        <f>AG18+AH18</f>
        <v>0</v>
      </c>
      <c r="AG18" s="36">
        <v>0</v>
      </c>
      <c r="AH18" s="36">
        <v>0</v>
      </c>
      <c r="AI18" s="49">
        <f>AJ18+AK18</f>
        <v>119</v>
      </c>
      <c r="AJ18" s="49">
        <f>AN18+AQ18</f>
        <v>119</v>
      </c>
      <c r="AK18" s="49">
        <f>AO18+AR18</f>
        <v>0</v>
      </c>
      <c r="AL18" s="27">
        <f>IF(AI18&gt;0,AK18/AI18*100,"--")</f>
        <v>0</v>
      </c>
      <c r="AM18" s="30">
        <f>AN18+AO18</f>
        <v>119</v>
      </c>
      <c r="AN18" s="33">
        <v>119</v>
      </c>
      <c r="AO18" s="36">
        <v>0</v>
      </c>
      <c r="AP18" s="49">
        <f>AQ18+AR18</f>
        <v>0</v>
      </c>
      <c r="AQ18" s="36">
        <v>0</v>
      </c>
      <c r="AR18" s="36">
        <v>0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ht="24.75" customHeight="1">
      <c r="A19" s="8"/>
      <c r="B19" s="1" t="s">
        <v>16</v>
      </c>
      <c r="C19" s="20">
        <f>SUM(M19,Y19,AI19)</f>
        <v>915</v>
      </c>
      <c r="D19" s="23">
        <f>SUM(N19,Z19,AJ19)</f>
        <v>914</v>
      </c>
      <c r="E19" s="23">
        <f>SUM(O19,AA19,AK19)</f>
        <v>1</v>
      </c>
      <c r="F19" s="27">
        <f>IF(C19&gt;0,E19/C19*100,"--")</f>
        <v>0.109289617486339</v>
      </c>
      <c r="G19" s="30">
        <f>SUM(Q19,AC19,AM19)</f>
        <v>914</v>
      </c>
      <c r="H19" s="30">
        <f>SUM(R19,AD19,AN19)</f>
        <v>913</v>
      </c>
      <c r="I19" s="23">
        <f>SUM(S19,AE19,AO19)</f>
        <v>1</v>
      </c>
      <c r="J19" s="23">
        <f>K19+L19</f>
        <v>1</v>
      </c>
      <c r="K19" s="23">
        <f>SUM(U19,AG19,AQ19)</f>
        <v>1</v>
      </c>
      <c r="L19" s="23">
        <f>SUM(V19,AH19,AR19)</f>
        <v>0</v>
      </c>
      <c r="M19" s="23">
        <f>N19+O19</f>
        <v>320</v>
      </c>
      <c r="N19" s="23">
        <f>SUM(R19,U19)</f>
        <v>320</v>
      </c>
      <c r="O19" s="23">
        <f>SUM(S19,V19)</f>
        <v>0</v>
      </c>
      <c r="P19" s="27">
        <f>IF(M19&gt;0,O19/M19*100,"--")</f>
        <v>0</v>
      </c>
      <c r="Q19" s="30">
        <f>R19+S19</f>
        <v>320</v>
      </c>
      <c r="R19" s="33">
        <v>320</v>
      </c>
      <c r="S19" s="36">
        <v>0</v>
      </c>
      <c r="T19" s="23">
        <f>U19+V19</f>
        <v>0</v>
      </c>
      <c r="U19" s="36">
        <v>0</v>
      </c>
      <c r="V19" s="36">
        <v>0</v>
      </c>
      <c r="W19" s="8"/>
      <c r="X19" s="1" t="s">
        <v>16</v>
      </c>
      <c r="Y19" s="46">
        <f>Z19+AA19</f>
        <v>239</v>
      </c>
      <c r="Z19" s="49">
        <f>SUM(AD19,AG19)</f>
        <v>239</v>
      </c>
      <c r="AA19" s="49">
        <f>SUM(AE19,AH19)</f>
        <v>0</v>
      </c>
      <c r="AB19" s="27">
        <f>IF(Y19&gt;0,AA19/Y19*100,"--")</f>
        <v>0</v>
      </c>
      <c r="AC19" s="30">
        <f>AD19+AE19</f>
        <v>238</v>
      </c>
      <c r="AD19" s="33">
        <v>238</v>
      </c>
      <c r="AE19" s="36">
        <v>0</v>
      </c>
      <c r="AF19" s="49">
        <f>AG19+AH19</f>
        <v>1</v>
      </c>
      <c r="AG19" s="36">
        <v>1</v>
      </c>
      <c r="AH19" s="36">
        <v>0</v>
      </c>
      <c r="AI19" s="49">
        <f>AJ19+AK19</f>
        <v>356</v>
      </c>
      <c r="AJ19" s="49">
        <f>AN19+AQ19</f>
        <v>355</v>
      </c>
      <c r="AK19" s="49">
        <f>AO19+AR19</f>
        <v>1</v>
      </c>
      <c r="AL19" s="27">
        <f>IF(AI19&gt;0,AK19/AI19*100,"--")</f>
        <v>0.280898876404494</v>
      </c>
      <c r="AM19" s="30">
        <f>AN19+AO19</f>
        <v>356</v>
      </c>
      <c r="AN19" s="33">
        <v>355</v>
      </c>
      <c r="AO19" s="36">
        <v>1</v>
      </c>
      <c r="AP19" s="49">
        <f>AQ19+AR19</f>
        <v>0</v>
      </c>
      <c r="AQ19" s="36">
        <v>0</v>
      </c>
      <c r="AR19" s="36">
        <v>0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ht="24.75" customHeight="1">
      <c r="A20" s="8" t="s">
        <v>10</v>
      </c>
      <c r="B20" s="1" t="s">
        <v>14</v>
      </c>
      <c r="C20" s="20">
        <f>SUM(M20,Y20,AI20)</f>
        <v>2706</v>
      </c>
      <c r="D20" s="23">
        <f>SUM(N20,Z20,AJ20)</f>
        <v>2698</v>
      </c>
      <c r="E20" s="23">
        <f>SUM(O20,AA20,AK20)</f>
        <v>8</v>
      </c>
      <c r="F20" s="27">
        <f>IF(C20&gt;0,E20/C20*100,"--")</f>
        <v>0.295639320029564</v>
      </c>
      <c r="G20" s="30">
        <f>SUM(Q20,AC20,AM20)</f>
        <v>2706</v>
      </c>
      <c r="H20" s="30">
        <f>SUM(R20,AD20,AN20)</f>
        <v>2698</v>
      </c>
      <c r="I20" s="23">
        <f>SUM(S20,AE20,AO20)</f>
        <v>8</v>
      </c>
      <c r="J20" s="23">
        <f>K20+L20</f>
        <v>0</v>
      </c>
      <c r="K20" s="23">
        <f>SUM(U20,AG20,AQ20)</f>
        <v>0</v>
      </c>
      <c r="L20" s="23">
        <f>SUM(V20,AH20,AR20)</f>
        <v>0</v>
      </c>
      <c r="M20" s="23">
        <f>N20+O20</f>
        <v>970</v>
      </c>
      <c r="N20" s="23">
        <f>SUM(R20,U20)</f>
        <v>969</v>
      </c>
      <c r="O20" s="23">
        <f>SUM(S20,V20)</f>
        <v>1</v>
      </c>
      <c r="P20" s="27">
        <f>IF(M20&gt;0,O20/M20*100,"--")</f>
        <v>0.103092783505155</v>
      </c>
      <c r="Q20" s="30">
        <f>R20+S20</f>
        <v>970</v>
      </c>
      <c r="R20" s="30">
        <f>R21+R22</f>
        <v>969</v>
      </c>
      <c r="S20" s="23">
        <f>S21+S22</f>
        <v>1</v>
      </c>
      <c r="T20" s="23">
        <f>U20+V20</f>
        <v>0</v>
      </c>
      <c r="U20" s="23">
        <f>U21+U22</f>
        <v>0</v>
      </c>
      <c r="V20" s="23">
        <f>V21+V22</f>
        <v>0</v>
      </c>
      <c r="W20" s="8" t="s">
        <v>10</v>
      </c>
      <c r="X20" s="1" t="s">
        <v>14</v>
      </c>
      <c r="Y20" s="46">
        <f>Z20+AA20</f>
        <v>930</v>
      </c>
      <c r="Z20" s="49">
        <f>SUM(AD20,AG20)</f>
        <v>925</v>
      </c>
      <c r="AA20" s="49">
        <f>SUM(AE20,AH20)</f>
        <v>5</v>
      </c>
      <c r="AB20" s="27">
        <f>IF(Y20&gt;0,AA20/Y20*100,"--")</f>
        <v>0.537634408602151</v>
      </c>
      <c r="AC20" s="30">
        <f>AD20+AE20</f>
        <v>930</v>
      </c>
      <c r="AD20" s="30">
        <f>AD21+AD22</f>
        <v>925</v>
      </c>
      <c r="AE20" s="49">
        <f>AE21+AE22</f>
        <v>5</v>
      </c>
      <c r="AF20" s="49">
        <f>AG20+AH20</f>
        <v>0</v>
      </c>
      <c r="AG20" s="49">
        <f>AG21+AG22</f>
        <v>0</v>
      </c>
      <c r="AH20" s="49">
        <f>AH21+AH22</f>
        <v>0</v>
      </c>
      <c r="AI20" s="49">
        <f>AJ20+AK20</f>
        <v>806</v>
      </c>
      <c r="AJ20" s="49">
        <f>AN20+AQ20</f>
        <v>804</v>
      </c>
      <c r="AK20" s="49">
        <f>AO20+AR20</f>
        <v>2</v>
      </c>
      <c r="AL20" s="27">
        <f>IF(AI20&gt;0,AK20/AI20*100,"--")</f>
        <v>0.248138957816377</v>
      </c>
      <c r="AM20" s="30">
        <f>AN20+AO20</f>
        <v>806</v>
      </c>
      <c r="AN20" s="30">
        <f>AN21+AN22</f>
        <v>804</v>
      </c>
      <c r="AO20" s="49">
        <f>AO21+AO22</f>
        <v>2</v>
      </c>
      <c r="AP20" s="49">
        <f>AQ20+AR20</f>
        <v>0</v>
      </c>
      <c r="AQ20" s="49">
        <f>AQ21+AQ22</f>
        <v>0</v>
      </c>
      <c r="AR20" s="49">
        <f>AR21+AR22</f>
        <v>0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ht="24.75" customHeight="1">
      <c r="A21" s="8"/>
      <c r="B21" s="1" t="s">
        <v>15</v>
      </c>
      <c r="C21" s="20">
        <f>SUM(M21,Y21,AI21)</f>
        <v>2023</v>
      </c>
      <c r="D21" s="23">
        <f>SUM(N21,Z21,AJ21)</f>
        <v>2017</v>
      </c>
      <c r="E21" s="23">
        <f>SUM(O21,AA21,AK21)</f>
        <v>6</v>
      </c>
      <c r="F21" s="27">
        <f>IF(C21&gt;0,E21/C21*100,"--")</f>
        <v>0.296589223924864</v>
      </c>
      <c r="G21" s="30">
        <f>SUM(Q21,AC21,AM21)</f>
        <v>2023</v>
      </c>
      <c r="H21" s="30">
        <f>SUM(R21,AD21,AN21)</f>
        <v>2017</v>
      </c>
      <c r="I21" s="23">
        <f>SUM(S21,AE21,AO21)</f>
        <v>6</v>
      </c>
      <c r="J21" s="23">
        <f>K21+L21</f>
        <v>0</v>
      </c>
      <c r="K21" s="23">
        <f>SUM(U21,AG21,AQ21)</f>
        <v>0</v>
      </c>
      <c r="L21" s="23">
        <f>SUM(V21,AH21,AR21)</f>
        <v>0</v>
      </c>
      <c r="M21" s="23">
        <f>N21+O21</f>
        <v>728</v>
      </c>
      <c r="N21" s="23">
        <f>SUM(R21,U21)</f>
        <v>727</v>
      </c>
      <c r="O21" s="23">
        <f>SUM(S21,V21)</f>
        <v>1</v>
      </c>
      <c r="P21" s="27">
        <f>IF(M21&gt;0,O21/M21*100,"--")</f>
        <v>0.137362637362637</v>
      </c>
      <c r="Q21" s="30">
        <f>R21+S21</f>
        <v>728</v>
      </c>
      <c r="R21" s="33">
        <v>727</v>
      </c>
      <c r="S21" s="36">
        <v>1</v>
      </c>
      <c r="T21" s="23">
        <f>U21+V21</f>
        <v>0</v>
      </c>
      <c r="U21" s="36">
        <v>0</v>
      </c>
      <c r="V21" s="36">
        <v>0</v>
      </c>
      <c r="W21" s="8"/>
      <c r="X21" s="1" t="s">
        <v>15</v>
      </c>
      <c r="Y21" s="46">
        <f>Z21+AA21</f>
        <v>715</v>
      </c>
      <c r="Z21" s="49">
        <f>SUM(AD21,AG21)</f>
        <v>711</v>
      </c>
      <c r="AA21" s="49">
        <f>SUM(AE21,AH21)</f>
        <v>4</v>
      </c>
      <c r="AB21" s="27">
        <f>IF(Y21&gt;0,AA21/Y21*100,"--")</f>
        <v>0.559440559440559</v>
      </c>
      <c r="AC21" s="30">
        <f>AD21+AE21</f>
        <v>715</v>
      </c>
      <c r="AD21" s="33">
        <v>711</v>
      </c>
      <c r="AE21" s="36">
        <v>4</v>
      </c>
      <c r="AF21" s="49">
        <f>AG21+AH21</f>
        <v>0</v>
      </c>
      <c r="AG21" s="36">
        <v>0</v>
      </c>
      <c r="AH21" s="36">
        <v>0</v>
      </c>
      <c r="AI21" s="49">
        <f>AJ21+AK21</f>
        <v>580</v>
      </c>
      <c r="AJ21" s="49">
        <f>AN21+AQ21</f>
        <v>579</v>
      </c>
      <c r="AK21" s="49">
        <f>AO21+AR21</f>
        <v>1</v>
      </c>
      <c r="AL21" s="27">
        <f>IF(AI21&gt;0,AK21/AI21*100,"--")</f>
        <v>0.172413793103448</v>
      </c>
      <c r="AM21" s="30">
        <f>AN21+AO21</f>
        <v>580</v>
      </c>
      <c r="AN21" s="33">
        <v>579</v>
      </c>
      <c r="AO21" s="36">
        <v>1</v>
      </c>
      <c r="AP21" s="49">
        <f>AQ21+AR21</f>
        <v>0</v>
      </c>
      <c r="AQ21" s="36">
        <v>0</v>
      </c>
      <c r="AR21" s="36">
        <v>0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1:57" ht="24.75" customHeight="1">
      <c r="A22" s="8"/>
      <c r="B22" s="1" t="s">
        <v>16</v>
      </c>
      <c r="C22" s="20">
        <f>SUM(M22,Y22,AI22)</f>
        <v>683</v>
      </c>
      <c r="D22" s="23">
        <f>SUM(N22,Z22,AJ22)</f>
        <v>681</v>
      </c>
      <c r="E22" s="23">
        <f>SUM(O22,AA22,AK22)</f>
        <v>2</v>
      </c>
      <c r="F22" s="27">
        <f>IF(C22&gt;0,E22/C22*100,"--")</f>
        <v>0.292825768667643</v>
      </c>
      <c r="G22" s="30">
        <f>SUM(Q22,AC22,AM22)</f>
        <v>683</v>
      </c>
      <c r="H22" s="30">
        <f>SUM(R22,AD22,AN22)</f>
        <v>681</v>
      </c>
      <c r="I22" s="23">
        <f>SUM(S22,AE22,AO22)</f>
        <v>2</v>
      </c>
      <c r="J22" s="23">
        <f>K22+L22</f>
        <v>0</v>
      </c>
      <c r="K22" s="23">
        <f>SUM(U22,AG22,AQ22)</f>
        <v>0</v>
      </c>
      <c r="L22" s="23">
        <f>SUM(V22,AH22,AR22)</f>
        <v>0</v>
      </c>
      <c r="M22" s="23">
        <f>N22+O22</f>
        <v>242</v>
      </c>
      <c r="N22" s="23">
        <f>SUM(R22,U22)</f>
        <v>242</v>
      </c>
      <c r="O22" s="23">
        <f>SUM(S22,V22)</f>
        <v>0</v>
      </c>
      <c r="P22" s="27">
        <f>IF(M22&gt;0,O22/M22*100,"--")</f>
        <v>0</v>
      </c>
      <c r="Q22" s="30">
        <f>R22+S22</f>
        <v>242</v>
      </c>
      <c r="R22" s="33">
        <v>242</v>
      </c>
      <c r="S22" s="36">
        <v>0</v>
      </c>
      <c r="T22" s="23">
        <f>U22+V22</f>
        <v>0</v>
      </c>
      <c r="U22" s="36">
        <v>0</v>
      </c>
      <c r="V22" s="36">
        <v>0</v>
      </c>
      <c r="W22" s="8"/>
      <c r="X22" s="1" t="s">
        <v>16</v>
      </c>
      <c r="Y22" s="46">
        <f>Z22+AA22</f>
        <v>215</v>
      </c>
      <c r="Z22" s="49">
        <f>SUM(AD22,AG22)</f>
        <v>214</v>
      </c>
      <c r="AA22" s="49">
        <f>SUM(AE22,AH22)</f>
        <v>1</v>
      </c>
      <c r="AB22" s="27">
        <f>IF(Y22&gt;0,AA22/Y22*100,"--")</f>
        <v>0.465116279069767</v>
      </c>
      <c r="AC22" s="30">
        <f>AD22+AE22</f>
        <v>215</v>
      </c>
      <c r="AD22" s="33">
        <v>214</v>
      </c>
      <c r="AE22" s="36">
        <v>1</v>
      </c>
      <c r="AF22" s="49">
        <f>AG22+AH22</f>
        <v>0</v>
      </c>
      <c r="AG22" s="36">
        <v>0</v>
      </c>
      <c r="AH22" s="36">
        <v>0</v>
      </c>
      <c r="AI22" s="49">
        <f>AJ22+AK22</f>
        <v>226</v>
      </c>
      <c r="AJ22" s="49">
        <f>AN22+AQ22</f>
        <v>225</v>
      </c>
      <c r="AK22" s="49">
        <f>AO22+AR22</f>
        <v>1</v>
      </c>
      <c r="AL22" s="27">
        <f>IF(AI22&gt;0,AK22/AI22*100,"--")</f>
        <v>0.442477876106195</v>
      </c>
      <c r="AM22" s="30">
        <f>AN22+AO22</f>
        <v>226</v>
      </c>
      <c r="AN22" s="33">
        <v>225</v>
      </c>
      <c r="AO22" s="36">
        <v>1</v>
      </c>
      <c r="AP22" s="49">
        <f>AQ22+AR22</f>
        <v>0</v>
      </c>
      <c r="AQ22" s="36">
        <v>0</v>
      </c>
      <c r="AR22" s="36">
        <v>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1:57" ht="24.75" customHeight="1">
      <c r="A23" s="8" t="s">
        <v>11</v>
      </c>
      <c r="B23" s="1" t="s">
        <v>14</v>
      </c>
      <c r="C23" s="20">
        <f>SUM(M23,Y23,AI23)</f>
        <v>0</v>
      </c>
      <c r="D23" s="23">
        <f>SUM(N23,Z23,AJ23)</f>
        <v>0</v>
      </c>
      <c r="E23" s="23">
        <f>SUM(O23,AA23,AK23)</f>
        <v>0</v>
      </c>
      <c r="F23" s="27" t="str">
        <f>IF(C23&gt;0,E23/C23*100,"--")</f>
        <v>--</v>
      </c>
      <c r="G23" s="30">
        <f>SUM(Q23,AC23,AM23)</f>
        <v>0</v>
      </c>
      <c r="H23" s="30">
        <f>SUM(R23,AD23,AN23)</f>
        <v>0</v>
      </c>
      <c r="I23" s="23">
        <f>SUM(S23,AE23,AO23)</f>
        <v>0</v>
      </c>
      <c r="J23" s="23">
        <f>K23+L23</f>
        <v>0</v>
      </c>
      <c r="K23" s="23">
        <f>SUM(U23,AG23,AQ23)</f>
        <v>0</v>
      </c>
      <c r="L23" s="23">
        <f>SUM(V23,AH23,AR23)</f>
        <v>0</v>
      </c>
      <c r="M23" s="23">
        <f>N23+O23</f>
        <v>0</v>
      </c>
      <c r="N23" s="23">
        <f>SUM(R23,U23)</f>
        <v>0</v>
      </c>
      <c r="O23" s="23">
        <f>SUM(S23,V23)</f>
        <v>0</v>
      </c>
      <c r="P23" s="27" t="str">
        <f>IF(M23&gt;0,O23/M23*100,"--")</f>
        <v>--</v>
      </c>
      <c r="Q23" s="30">
        <f>R23+S23</f>
        <v>0</v>
      </c>
      <c r="R23" s="30">
        <f>R24+R25</f>
        <v>0</v>
      </c>
      <c r="S23" s="23">
        <f>S24+S25</f>
        <v>0</v>
      </c>
      <c r="T23" s="23">
        <f>U23+V23</f>
        <v>0</v>
      </c>
      <c r="U23" s="23">
        <f>U24+U25</f>
        <v>0</v>
      </c>
      <c r="V23" s="23">
        <f>V24+V25</f>
        <v>0</v>
      </c>
      <c r="W23" s="8" t="s">
        <v>11</v>
      </c>
      <c r="X23" s="1" t="s">
        <v>14</v>
      </c>
      <c r="Y23" s="46">
        <f>Z23+AA23</f>
        <v>0</v>
      </c>
      <c r="Z23" s="49">
        <f>SUM(AD23,AG23)</f>
        <v>0</v>
      </c>
      <c r="AA23" s="49">
        <f>SUM(AE23,AH23)</f>
        <v>0</v>
      </c>
      <c r="AB23" s="27" t="str">
        <f>IF(Y23&gt;0,AA23/Y23*100,"--")</f>
        <v>--</v>
      </c>
      <c r="AC23" s="49">
        <f>AD23+AE23</f>
        <v>0</v>
      </c>
      <c r="AD23" s="49">
        <f>AD24+AD25</f>
        <v>0</v>
      </c>
      <c r="AE23" s="49">
        <f>AE24+AE25</f>
        <v>0</v>
      </c>
      <c r="AF23" s="49">
        <f>AG23+AH23</f>
        <v>0</v>
      </c>
      <c r="AG23" s="49">
        <f>AG24+AG25</f>
        <v>0</v>
      </c>
      <c r="AH23" s="49">
        <f>AH24+AH25</f>
        <v>0</v>
      </c>
      <c r="AI23" s="49">
        <f>AJ23+AK23</f>
        <v>0</v>
      </c>
      <c r="AJ23" s="49">
        <f>AN23+AQ23</f>
        <v>0</v>
      </c>
      <c r="AK23" s="49">
        <f>AO23+AR23</f>
        <v>0</v>
      </c>
      <c r="AL23" s="27" t="str">
        <f>IF(AI23&gt;0,AK23/AI23*100,"--")</f>
        <v>--</v>
      </c>
      <c r="AM23" s="49">
        <f>AN23+AO23</f>
        <v>0</v>
      </c>
      <c r="AN23" s="30">
        <f>AN24+AN25</f>
        <v>0</v>
      </c>
      <c r="AO23" s="49">
        <f>AO24+AO25</f>
        <v>0</v>
      </c>
      <c r="AP23" s="49">
        <f>AQ23+AR23</f>
        <v>0</v>
      </c>
      <c r="AQ23" s="49">
        <f>AQ24+AQ25</f>
        <v>0</v>
      </c>
      <c r="AR23" s="49">
        <f>AR24+AR25</f>
        <v>0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ht="24.75" customHeight="1">
      <c r="A24" s="8"/>
      <c r="B24" s="1" t="s">
        <v>15</v>
      </c>
      <c r="C24" s="20">
        <f>SUM(M24,Y24,AI24)</f>
        <v>0</v>
      </c>
      <c r="D24" s="23">
        <f>SUM(N24,Z24,AJ24)</f>
        <v>0</v>
      </c>
      <c r="E24" s="23">
        <f>SUM(O24,AA24,AK24)</f>
        <v>0</v>
      </c>
      <c r="F24" s="27" t="str">
        <f>IF(C24&gt;0,E24/C24*100,"--")</f>
        <v>--</v>
      </c>
      <c r="G24" s="30">
        <f>SUM(Q24,AC24,AM24)</f>
        <v>0</v>
      </c>
      <c r="H24" s="30">
        <f>SUM(R24,AD24,AN24)</f>
        <v>0</v>
      </c>
      <c r="I24" s="23">
        <f>SUM(S24,AE24,AO24)</f>
        <v>0</v>
      </c>
      <c r="J24" s="23">
        <f>K24+L24</f>
        <v>0</v>
      </c>
      <c r="K24" s="23">
        <f>SUM(U24,AG24,AQ24)</f>
        <v>0</v>
      </c>
      <c r="L24" s="23">
        <f>SUM(V24,AH24,AR24)</f>
        <v>0</v>
      </c>
      <c r="M24" s="23">
        <f>N24+O24</f>
        <v>0</v>
      </c>
      <c r="N24" s="23">
        <f>SUM(R24,U24)</f>
        <v>0</v>
      </c>
      <c r="O24" s="23">
        <f>SUM(S24,V24)</f>
        <v>0</v>
      </c>
      <c r="P24" s="27" t="str">
        <f>IF(M24&gt;0,O24/M24*100,"--")</f>
        <v>--</v>
      </c>
      <c r="Q24" s="30">
        <f>R24+S24</f>
        <v>0</v>
      </c>
      <c r="R24" s="33">
        <v>0</v>
      </c>
      <c r="S24" s="36">
        <v>0</v>
      </c>
      <c r="T24" s="23">
        <f>U24+V24</f>
        <v>0</v>
      </c>
      <c r="U24" s="36">
        <v>0</v>
      </c>
      <c r="V24" s="36">
        <v>0</v>
      </c>
      <c r="W24" s="8"/>
      <c r="X24" s="1" t="s">
        <v>15</v>
      </c>
      <c r="Y24" s="46">
        <f>Z24+AA24</f>
        <v>0</v>
      </c>
      <c r="Z24" s="49">
        <f>SUM(AD24,AG24)</f>
        <v>0</v>
      </c>
      <c r="AA24" s="49">
        <f>SUM(AE24,AH24)</f>
        <v>0</v>
      </c>
      <c r="AB24" s="27" t="str">
        <f>IF(Y24&gt;0,AA24/Y24*100,"--")</f>
        <v>--</v>
      </c>
      <c r="AC24" s="49">
        <f>AD24+AE24</f>
        <v>0</v>
      </c>
      <c r="AD24" s="36">
        <v>0</v>
      </c>
      <c r="AE24" s="36">
        <v>0</v>
      </c>
      <c r="AF24" s="49">
        <f>AG24+AH24</f>
        <v>0</v>
      </c>
      <c r="AG24" s="36">
        <v>0</v>
      </c>
      <c r="AH24" s="36">
        <v>0</v>
      </c>
      <c r="AI24" s="49">
        <f>AJ24+AK24</f>
        <v>0</v>
      </c>
      <c r="AJ24" s="49">
        <f>AN24+AQ24</f>
        <v>0</v>
      </c>
      <c r="AK24" s="49">
        <f>AO24+AR24</f>
        <v>0</v>
      </c>
      <c r="AL24" s="27" t="str">
        <f>IF(AI24&gt;0,AK24/AI24*100,"--")</f>
        <v>--</v>
      </c>
      <c r="AM24" s="49">
        <f>AN24+AO24</f>
        <v>0</v>
      </c>
      <c r="AN24" s="33">
        <v>0</v>
      </c>
      <c r="AO24" s="36">
        <v>0</v>
      </c>
      <c r="AP24" s="49">
        <f>AQ24+AR24</f>
        <v>0</v>
      </c>
      <c r="AQ24" s="36">
        <v>0</v>
      </c>
      <c r="AR24" s="36">
        <v>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ht="24.75" customHeight="1">
      <c r="A25" s="8"/>
      <c r="B25" s="1" t="s">
        <v>16</v>
      </c>
      <c r="C25" s="21">
        <f>SUM(M25,Y25,AI25)</f>
        <v>0</v>
      </c>
      <c r="D25" s="24">
        <f>SUM(N25,Z25,AJ25)</f>
        <v>0</v>
      </c>
      <c r="E25" s="24">
        <f>SUM(O25,AA25,AK25)</f>
        <v>0</v>
      </c>
      <c r="F25" s="28" t="str">
        <f>IF(C25&gt;0,E25/C25*100,"--")</f>
        <v>--</v>
      </c>
      <c r="G25" s="31">
        <f>SUM(Q25,AC25,AM25)</f>
        <v>0</v>
      </c>
      <c r="H25" s="31">
        <f>SUM(R25,AD25,AN25)</f>
        <v>0</v>
      </c>
      <c r="I25" s="24">
        <f>SUM(S25,AE25,AO25)</f>
        <v>0</v>
      </c>
      <c r="J25" s="24">
        <f>K25+L25</f>
        <v>0</v>
      </c>
      <c r="K25" s="24">
        <f>SUM(U25,AG25,AQ25)</f>
        <v>0</v>
      </c>
      <c r="L25" s="24">
        <f>SUM(V25,AH25,AR25)</f>
        <v>0</v>
      </c>
      <c r="M25" s="24">
        <f>N25+O25</f>
        <v>0</v>
      </c>
      <c r="N25" s="24">
        <f>SUM(R25,U25)</f>
        <v>0</v>
      </c>
      <c r="O25" s="24">
        <f>SUM(S25,V25)</f>
        <v>0</v>
      </c>
      <c r="P25" s="28" t="str">
        <f>IF(M25&gt;0,O25/M25*100,"--")</f>
        <v>--</v>
      </c>
      <c r="Q25" s="31">
        <f>R25+S25</f>
        <v>0</v>
      </c>
      <c r="R25" s="34">
        <v>0</v>
      </c>
      <c r="S25" s="37">
        <v>0</v>
      </c>
      <c r="T25" s="24">
        <f>U25+V25</f>
        <v>0</v>
      </c>
      <c r="U25" s="37">
        <v>0</v>
      </c>
      <c r="V25" s="37">
        <v>0</v>
      </c>
      <c r="W25" s="8"/>
      <c r="X25" s="1" t="s">
        <v>16</v>
      </c>
      <c r="Y25" s="47">
        <f>Z25+AA25</f>
        <v>0</v>
      </c>
      <c r="Z25" s="50">
        <f>SUM(AD25,AG25)</f>
        <v>0</v>
      </c>
      <c r="AA25" s="50">
        <f>SUM(AE25,AH25)</f>
        <v>0</v>
      </c>
      <c r="AB25" s="28" t="str">
        <f>IF(Y25&gt;0,AA25/Y25*100,"--")</f>
        <v>--</v>
      </c>
      <c r="AC25" s="50">
        <f>AD25+AE25</f>
        <v>0</v>
      </c>
      <c r="AD25" s="37">
        <v>0</v>
      </c>
      <c r="AE25" s="37">
        <v>0</v>
      </c>
      <c r="AF25" s="50">
        <f>AG25+AH25</f>
        <v>0</v>
      </c>
      <c r="AG25" s="37">
        <v>0</v>
      </c>
      <c r="AH25" s="37">
        <v>0</v>
      </c>
      <c r="AI25" s="50">
        <f>AJ25+AK25</f>
        <v>0</v>
      </c>
      <c r="AJ25" s="50">
        <f>AN25+AQ25</f>
        <v>0</v>
      </c>
      <c r="AK25" s="50">
        <f>AO25+AR25</f>
        <v>0</v>
      </c>
      <c r="AL25" s="28" t="str">
        <f>IF(AI25&gt;0,AK25/AI25*100,"--")</f>
        <v>--</v>
      </c>
      <c r="AM25" s="50">
        <f>AN25+AO25</f>
        <v>0</v>
      </c>
      <c r="AN25" s="34">
        <v>0</v>
      </c>
      <c r="AO25" s="37">
        <v>0</v>
      </c>
      <c r="AP25" s="50">
        <f>AQ25+AR25</f>
        <v>0</v>
      </c>
      <c r="AQ25" s="37">
        <v>0</v>
      </c>
      <c r="AR25" s="37">
        <v>0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25.8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34</v>
      </c>
      <c r="X26" s="9"/>
      <c r="Y26" s="9"/>
      <c r="Z26" s="9"/>
      <c r="AA26" s="9"/>
      <c r="AB26" s="9" t="s">
        <v>40</v>
      </c>
      <c r="AC26" s="9"/>
      <c r="AD26" s="9"/>
      <c r="AE26" s="9"/>
      <c r="AF26" s="9" t="s">
        <v>42</v>
      </c>
      <c r="AG26" s="9"/>
      <c r="AH26" s="9"/>
      <c r="AI26" s="9"/>
      <c r="AJ26" s="9"/>
      <c r="AK26" s="9" t="s">
        <v>45</v>
      </c>
      <c r="AL26" s="9"/>
      <c r="AM26" s="9"/>
      <c r="AN26" s="9"/>
      <c r="AO26" s="9"/>
      <c r="AP26" s="9"/>
      <c r="AQ26" s="9"/>
      <c r="AR26" s="52" t="s">
        <v>46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ht="25.8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 t="s">
        <v>43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54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25.8" customHeight="1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6" t="s">
        <v>35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ht="16.6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6" t="s">
        <v>36</v>
      </c>
      <c r="X29" s="44"/>
      <c r="Y29" s="44"/>
      <c r="Z29" s="44"/>
      <c r="AA29" s="44"/>
      <c r="AB29" s="44"/>
      <c r="AC29" s="44"/>
      <c r="AD29" s="44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ht="19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37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ht="18.3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 t="s">
        <v>38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ht="17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ht="21.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ht="28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ht="2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ht="26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22.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ht="23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ht="23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ht="23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ht="23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ht="23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23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ht="23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ht="23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ht="23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ht="23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23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23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ht="23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ht="23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ht="23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ht="23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ht="23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23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ht="23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ht="23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ht="23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ht="23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23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ht="23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44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23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ht="23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ht="23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ht="23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17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ht="28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ht="28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ht="28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ht="28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28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ht="28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ht="28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ht="28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ht="28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ht="28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ht="28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ht="28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ht="28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28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ht="28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ht="28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ht="28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ht="28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ht="28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ht="28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ht="28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ht="28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ht="28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ht="28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ht="28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ht="28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ht="28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ht="28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ht="28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ht="28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ht="28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ht="28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ht="28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ht="28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ht="28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ht="28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ht="28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ht="28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ht="28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ht="28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ht="28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ht="28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ht="28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ht="28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ht="28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ht="28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ht="28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ht="28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ht="28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ht="16.6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ht="16.6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ht="16.6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ht="16.6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ht="16.6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ht="16.6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ht="16.6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ht="16.6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ht="16.6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ht="16.6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ht="16.6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ht="16.6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ht="16.6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ht="16.6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ht="16.6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ht="16.6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ht="16.6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ht="16.6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ht="16.6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ht="16.6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ht="16.6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ht="16.6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ht="16.6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ht="16.6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ht="16.6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ht="16.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ht="16.6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ht="16.6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ht="16.6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ht="16.6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ht="16.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ht="16.6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ht="16.6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ht="16.6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ht="16.6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ht="16.6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ht="16.6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ht="16.6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ht="16.6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1:57" ht="16.6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1:57" ht="16.6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spans="1:57" ht="16.6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spans="1:57" ht="16.6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1:57" ht="16.6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1:57" ht="16.6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1:57" ht="16.6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spans="1:57" ht="16.6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spans="1:57" ht="16.6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spans="1:57" ht="16.6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spans="1:57" ht="16.6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spans="1:57" ht="16.6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spans="1:57" ht="16.6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spans="1:57" ht="16.6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1:57" ht="16.6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spans="1:57" ht="16.6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spans="1:57" ht="16.6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spans="1:57" ht="16.6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spans="1:57" ht="16.6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spans="1:57" ht="16.6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spans="1:57" ht="16.6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spans="1:57" ht="16.6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1:57" ht="16.6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spans="1:57" ht="16.6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1:57" ht="16.6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spans="1:57" ht="16.6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spans="1:57" ht="16.6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spans="1:57" ht="16.6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spans="1:57" ht="16.6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spans="1:57" ht="16.6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spans="1:57" ht="16.6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spans="1:57" ht="16.6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spans="1:57" ht="16.6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spans="1:57" ht="16.6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spans="1:57" ht="16.6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1:57" ht="16.6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spans="1:57" ht="16.6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spans="1:57" ht="16.6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spans="1:57" ht="16.6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spans="1:57" ht="16.6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spans="1:57" ht="16.6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spans="1:57" ht="16.6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spans="1:57" ht="16.6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spans="1:57" ht="16.6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spans="1:57" ht="16.6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1:57" ht="16.6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</sheetData>
  <mergeCells count="46">
    <mergeCell ref="A23:A25"/>
    <mergeCell ref="W23:W25"/>
    <mergeCell ref="A14:A16"/>
    <mergeCell ref="W14:W16"/>
    <mergeCell ref="A17:A19"/>
    <mergeCell ref="W17:W19"/>
    <mergeCell ref="A20:A22"/>
    <mergeCell ref="W20:W22"/>
    <mergeCell ref="AM6:AO6"/>
    <mergeCell ref="AP6:AR6"/>
    <mergeCell ref="A8:A10"/>
    <mergeCell ref="W8:W10"/>
    <mergeCell ref="A11:A13"/>
    <mergeCell ref="W11:W13"/>
    <mergeCell ref="T6:V6"/>
    <mergeCell ref="W6:X6"/>
    <mergeCell ref="Y6:AB6"/>
    <mergeCell ref="AC6:AE6"/>
    <mergeCell ref="AF6:AH6"/>
    <mergeCell ref="AI6:AL6"/>
    <mergeCell ref="A6:B6"/>
    <mergeCell ref="C6:F6"/>
    <mergeCell ref="G6:I6"/>
    <mergeCell ref="J6:L6"/>
    <mergeCell ref="M6:P6"/>
    <mergeCell ref="Q6:S6"/>
    <mergeCell ref="A5:B5"/>
    <mergeCell ref="C5:L5"/>
    <mergeCell ref="M5:V5"/>
    <mergeCell ref="W5:X5"/>
    <mergeCell ref="Y5:AH5"/>
    <mergeCell ref="AI5:AR5"/>
    <mergeCell ref="A3:V3"/>
    <mergeCell ref="W3:AR3"/>
    <mergeCell ref="J4:L4"/>
    <mergeCell ref="U4:V4"/>
    <mergeCell ref="AF4:AH4"/>
    <mergeCell ref="AQ4:AR4"/>
    <mergeCell ref="S1:T1"/>
    <mergeCell ref="U1:V1"/>
    <mergeCell ref="AO1:AP1"/>
    <mergeCell ref="AQ1:AR1"/>
    <mergeCell ref="S2:T2"/>
    <mergeCell ref="U2:V2"/>
    <mergeCell ref="AO2:AP2"/>
    <mergeCell ref="AQ2:A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