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16" yWindow="65416" windowWidth="29040" windowHeight="15840" activeTab="0"/>
  </bookViews>
  <sheets>
    <sheet name="公務統計方案用" sheetId="1" r:id="rId1"/>
  </sheets>
  <definedNames/>
  <calcPr calcId="191029"/>
  <extLst/>
</workbook>
</file>

<file path=xl/sharedStrings.xml><?xml version="1.0" encoding="utf-8"?>
<sst xmlns="http://schemas.openxmlformats.org/spreadsheetml/2006/main" count="193" uniqueCount="61">
  <si>
    <t>公 開 類</t>
  </si>
  <si>
    <t xml:space="preserve"> </t>
  </si>
  <si>
    <t>編製機關</t>
  </si>
  <si>
    <t>臺中市政府農業局</t>
  </si>
  <si>
    <t>年     報</t>
  </si>
  <si>
    <t>次年6月底前填報</t>
  </si>
  <si>
    <t>表　　號</t>
  </si>
  <si>
    <t>20321-02-06-2</t>
  </si>
  <si>
    <t>臺中市花卉生產概況</t>
  </si>
  <si>
    <t>中華民國110年</t>
  </si>
  <si>
    <t xml:space="preserve">          　　       單位 : 種植、收穫面積—公頃</t>
  </si>
  <si>
    <t>行政區別</t>
  </si>
  <si>
    <t>合    計</t>
  </si>
  <si>
    <t>百　　合</t>
  </si>
  <si>
    <t>文心蘭</t>
  </si>
  <si>
    <t>唐菖蒲</t>
  </si>
  <si>
    <t>玫　　瑰</t>
  </si>
  <si>
    <t>火鶴花</t>
  </si>
  <si>
    <t>種植面積</t>
  </si>
  <si>
    <t>收穫面積</t>
  </si>
  <si>
    <t>每公頃平均收穫量(打)</t>
  </si>
  <si>
    <t>收穫量                (打)</t>
  </si>
  <si>
    <t>總  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</si>
  <si>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</si>
  <si>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</si>
  <si>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</si>
  <si>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</si>
  <si>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</si>
  <si>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</si>
  <si>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</si>
  <si>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</si>
  <si>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</si>
  <si>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</si>
  <si>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</si>
  <si>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</si>
  <si>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</si>
  <si>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</si>
  <si>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</si>
  <si>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</si>
  <si>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</si>
  <si>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</si>
  <si>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</si>
  <si>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</si>
  <si>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</si>
  <si>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　區</t>
  </si>
  <si>
    <t>東　區</t>
  </si>
  <si>
    <t>南　區</t>
  </si>
  <si>
    <t>西　區</t>
  </si>
  <si>
    <t>北　區</t>
  </si>
  <si>
    <t>西屯區</t>
  </si>
  <si>
    <t>南屯區</t>
  </si>
  <si>
    <t>北屯區</t>
  </si>
  <si>
    <t>填  表</t>
  </si>
  <si>
    <t>審  核</t>
  </si>
  <si>
    <t>業務主管人員</t>
  </si>
  <si>
    <t>機關首長</t>
  </si>
  <si>
    <t>主辦統計人員</t>
  </si>
  <si>
    <t xml:space="preserve"> 資料來源：由本局作物生產科依據行政院農業委員會農糧署「農情報告資源網」資料彙編。 </t>
  </si>
  <si>
    <t xml:space="preserve"> 填表說明：本表編製1份，並依統計法規定永久保存，資料透過網際網路上傳至「臺中市公務統計行政管理系統」。 </t>
  </si>
  <si>
    <t xml:space="preserve">     中華民國 111 年 6 月 2 日編製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</si>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</sst>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;\-#,###;\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4"/>
      <color theme="1"/>
      <name val="Times New Roman"/>
      <family val="2"/>
    </font>
    <font>
      <sz val="18"/>
      <color theme="1"/>
      <name val="標楷體"/>
      <family val="2"/>
    </font>
    <font>
      <sz val="12"/>
      <color theme="1"/>
      <name val="Arial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176" fontId="2" fillId="0" borderId="1" xfId="0" applyNumberFormat="1" applyFont="1" applyBorder="1" applyAlignment="1">
      <alignment horizontal="center"/>
    </xf>
    <xf numFmtId="176" fontId="3" fillId="0" borderId="2" xfId="0" applyNumberFormat="1" applyFont="1" applyBorder="1"/>
    <xf numFmtId="176" fontId="3" fillId="0" borderId="0" xfId="0" applyNumberFormat="1" applyFont="1"/>
    <xf numFmtId="176" fontId="4" fillId="0" borderId="0" xfId="0" applyNumberFormat="1" applyFont="1"/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176" fontId="2" fillId="0" borderId="4" xfId="0" applyNumberFormat="1" applyFont="1" applyBorder="1" applyAlignment="1">
      <alignment horizontal="center"/>
    </xf>
    <xf numFmtId="0" fontId="6" fillId="0" borderId="5" xfId="0" applyFont="1" applyBorder="1"/>
    <xf numFmtId="176" fontId="3" fillId="0" borderId="6" xfId="0" applyNumberFormat="1" applyFont="1" applyBorder="1"/>
    <xf numFmtId="176" fontId="4" fillId="0" borderId="6" xfId="0" applyNumberFormat="1" applyFont="1" applyBorder="1"/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4" fillId="0" borderId="8" xfId="0" applyFont="1" applyBorder="1"/>
    <xf numFmtId="176" fontId="3" fillId="0" borderId="0" xfId="0" applyNumberFormat="1" applyFont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horizontal="left"/>
    </xf>
    <xf numFmtId="41" fontId="4" fillId="0" borderId="8" xfId="0" applyNumberFormat="1" applyFont="1" applyBorder="1" applyAlignment="1">
      <alignment horizontal="center"/>
    </xf>
    <xf numFmtId="41" fontId="6" fillId="0" borderId="8" xfId="0" applyNumberFormat="1" applyFont="1" applyBorder="1"/>
    <xf numFmtId="41" fontId="4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left"/>
    </xf>
    <xf numFmtId="0" fontId="10" fillId="0" borderId="0" xfId="0" applyFont="1"/>
    <xf numFmtId="43" fontId="4" fillId="0" borderId="0" xfId="0" applyNumberFormat="1" applyFont="1" applyAlignment="1">
      <alignment horizontal="right" vertical="center"/>
    </xf>
    <xf numFmtId="43" fontId="4" fillId="0" borderId="9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left"/>
    </xf>
    <xf numFmtId="0" fontId="4" fillId="0" borderId="0" xfId="0" applyFont="1" applyBorder="1"/>
    <xf numFmtId="41" fontId="6" fillId="0" borderId="0" xfId="0" applyNumberFormat="1" applyFont="1" applyBorder="1"/>
    <xf numFmtId="43" fontId="4" fillId="0" borderId="10" xfId="0" applyNumberFormat="1" applyFont="1" applyBorder="1" applyAlignment="1">
      <alignment horizontal="right" vertical="center"/>
    </xf>
    <xf numFmtId="43" fontId="4" fillId="0" borderId="11" xfId="0" applyNumberFormat="1" applyFont="1" applyBorder="1" applyAlignment="1">
      <alignment horizontal="right" vertical="center"/>
    </xf>
    <xf numFmtId="43" fontId="4" fillId="0" borderId="2" xfId="0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43" fontId="4" fillId="0" borderId="0" xfId="0" applyNumberFormat="1" applyFont="1" applyAlignment="1" quotePrefix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8" fillId="0" borderId="3" xfId="0" applyFont="1" applyBorder="1"/>
    <xf numFmtId="0" fontId="8" fillId="0" borderId="17" xfId="0" applyFont="1" applyBorder="1"/>
    <xf numFmtId="176" fontId="2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76" fontId="4" fillId="0" borderId="8" xfId="0" applyNumberFormat="1" applyFont="1" applyBorder="1"/>
    <xf numFmtId="0" fontId="4" fillId="0" borderId="8" xfId="0" applyFont="1" applyBorder="1"/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6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6" fontId="9" fillId="0" borderId="8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selection activeCell="F11" sqref="F11"/>
    </sheetView>
  </sheetViews>
  <sheetFormatPr defaultColWidth="9.140625" defaultRowHeight="15"/>
  <cols>
    <col min="1" max="1" width="11.00390625" style="26" customWidth="1"/>
    <col min="2" max="6" width="13.00390625" style="26" customWidth="1"/>
    <col min="7" max="7" width="16.00390625" style="26" customWidth="1"/>
    <col min="8" max="10" width="13.00390625" style="26" customWidth="1"/>
    <col min="11" max="11" width="14.57421875" style="26" customWidth="1"/>
    <col min="12" max="18" width="13.00390625" style="26" customWidth="1"/>
    <col min="19" max="19" width="15.421875" style="26" customWidth="1"/>
    <col min="20" max="23" width="13.00390625" style="26" customWidth="1"/>
  </cols>
  <sheetData>
    <row r="1" spans="1:50" ht="19.5">
      <c r="A1" s="1" t="s">
        <v>0</v>
      </c>
      <c r="B1" s="2"/>
      <c r="C1" s="3"/>
      <c r="D1" s="4"/>
      <c r="E1" s="4"/>
      <c r="F1" s="4"/>
      <c r="G1" s="4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5" t="s">
        <v>1</v>
      </c>
      <c r="U1" s="6" t="s">
        <v>2</v>
      </c>
      <c r="V1" s="60" t="s">
        <v>3</v>
      </c>
      <c r="W1" s="61"/>
      <c r="X1" s="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19.5">
      <c r="A2" s="9" t="s">
        <v>4</v>
      </c>
      <c r="B2" s="10" t="s">
        <v>5</v>
      </c>
      <c r="C2" s="11"/>
      <c r="D2" s="12"/>
      <c r="E2" s="12"/>
      <c r="F2" s="12"/>
      <c r="G2" s="12"/>
      <c r="H2" s="12"/>
      <c r="I2" s="12"/>
      <c r="J2" s="11"/>
      <c r="K2" s="11"/>
      <c r="L2" s="11"/>
      <c r="M2" s="11"/>
      <c r="N2" s="11"/>
      <c r="O2" s="11"/>
      <c r="P2" s="58" t="s">
        <v>1</v>
      </c>
      <c r="Q2" s="58"/>
      <c r="R2" s="59"/>
      <c r="S2" s="59"/>
      <c r="T2" s="13" t="s">
        <v>1</v>
      </c>
      <c r="U2" s="14" t="s">
        <v>6</v>
      </c>
      <c r="V2" s="62" t="s">
        <v>7</v>
      </c>
      <c r="W2" s="63"/>
      <c r="X2" s="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25.5">
      <c r="A3" s="15"/>
      <c r="B3" s="72" t="s">
        <v>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64" t="s">
        <v>1</v>
      </c>
      <c r="V3" s="65"/>
      <c r="W3" s="6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5">
      <c r="A4" s="17"/>
      <c r="B4" s="3"/>
      <c r="C4" s="3"/>
      <c r="D4" s="8"/>
      <c r="E4" s="8"/>
      <c r="F4" s="8"/>
      <c r="G4" s="8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6" t="s">
        <v>1</v>
      </c>
      <c r="V4" s="67"/>
      <c r="W4" s="6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9.5">
      <c r="A5" s="18"/>
      <c r="B5" s="70" t="s">
        <v>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8" t="s">
        <v>10</v>
      </c>
      <c r="V5" s="69"/>
      <c r="W5" s="6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30.75" customHeight="1">
      <c r="A6" s="49" t="s">
        <v>11</v>
      </c>
      <c r="B6" s="52" t="s">
        <v>12</v>
      </c>
      <c r="C6" s="53"/>
      <c r="D6" s="54" t="s">
        <v>13</v>
      </c>
      <c r="E6" s="55"/>
      <c r="F6" s="55"/>
      <c r="G6" s="55"/>
      <c r="H6" s="54" t="s">
        <v>14</v>
      </c>
      <c r="I6" s="55"/>
      <c r="J6" s="55"/>
      <c r="K6" s="55"/>
      <c r="L6" s="54" t="s">
        <v>15</v>
      </c>
      <c r="M6" s="55"/>
      <c r="N6" s="55"/>
      <c r="O6" s="55"/>
      <c r="P6" s="54" t="s">
        <v>16</v>
      </c>
      <c r="Q6" s="55"/>
      <c r="R6" s="55"/>
      <c r="S6" s="55"/>
      <c r="T6" s="52" t="s">
        <v>17</v>
      </c>
      <c r="U6" s="74"/>
      <c r="V6" s="74"/>
      <c r="W6" s="74"/>
      <c r="X6" s="4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3.9" customHeight="1">
      <c r="A7" s="50"/>
      <c r="B7" s="56" t="s">
        <v>18</v>
      </c>
      <c r="C7" s="56" t="s">
        <v>19</v>
      </c>
      <c r="D7" s="46" t="s">
        <v>18</v>
      </c>
      <c r="E7" s="46" t="s">
        <v>19</v>
      </c>
      <c r="F7" s="42" t="s">
        <v>20</v>
      </c>
      <c r="G7" s="44" t="s">
        <v>21</v>
      </c>
      <c r="H7" s="46" t="s">
        <v>18</v>
      </c>
      <c r="I7" s="46" t="s">
        <v>19</v>
      </c>
      <c r="J7" s="42" t="s">
        <v>20</v>
      </c>
      <c r="K7" s="44" t="s">
        <v>21</v>
      </c>
      <c r="L7" s="46" t="s">
        <v>18</v>
      </c>
      <c r="M7" s="46" t="s">
        <v>19</v>
      </c>
      <c r="N7" s="42" t="s">
        <v>20</v>
      </c>
      <c r="O7" s="44" t="s">
        <v>21</v>
      </c>
      <c r="P7" s="46" t="s">
        <v>18</v>
      </c>
      <c r="Q7" s="46" t="s">
        <v>19</v>
      </c>
      <c r="R7" s="42" t="s">
        <v>20</v>
      </c>
      <c r="S7" s="44" t="s">
        <v>21</v>
      </c>
      <c r="T7" s="46" t="s">
        <v>18</v>
      </c>
      <c r="U7" s="46" t="s">
        <v>19</v>
      </c>
      <c r="V7" s="42" t="s">
        <v>20</v>
      </c>
      <c r="W7" s="47" t="s">
        <v>21</v>
      </c>
      <c r="X7" s="4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29.1" customHeight="1">
      <c r="A8" s="51"/>
      <c r="B8" s="57"/>
      <c r="C8" s="57"/>
      <c r="D8" s="45"/>
      <c r="E8" s="45"/>
      <c r="F8" s="43"/>
      <c r="G8" s="45"/>
      <c r="H8" s="45"/>
      <c r="I8" s="45"/>
      <c r="J8" s="43"/>
      <c r="K8" s="45"/>
      <c r="L8" s="45"/>
      <c r="M8" s="45"/>
      <c r="N8" s="43"/>
      <c r="O8" s="45"/>
      <c r="P8" s="45"/>
      <c r="Q8" s="45"/>
      <c r="R8" s="43"/>
      <c r="S8" s="45"/>
      <c r="T8" s="45"/>
      <c r="U8" s="45"/>
      <c r="V8" s="43"/>
      <c r="W8" s="48"/>
      <c r="X8" s="4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9.25" customHeight="1">
      <c r="A9" s="38" t="s">
        <v>22</v>
      </c>
      <c r="B9" s="32">
        <f>SUM(B10:B38)</f>
        <v>388.2699999999999</v>
      </c>
      <c r="C9" s="33">
        <f>SUM(C10:C38)</f>
        <v>388.2699999999999</v>
      </c>
      <c r="D9" s="33">
        <f>SUM(D10:D38)</f>
        <v>181.48</v>
      </c>
      <c r="E9" s="33">
        <f>SUM(E10:E38)</f>
        <v>181.48</v>
      </c>
      <c r="F9" s="33">
        <f>IF(E9&lt;&gt;0,G9/E9,0)</f>
        <v>15590.450738373376</v>
      </c>
      <c r="G9" s="33">
        <f>SUM(G10:G38)</f>
        <v>2829355</v>
      </c>
      <c r="H9" s="33">
        <f>SUM(H10:H38)</f>
        <v>116.78000000000002</v>
      </c>
      <c r="I9" s="33">
        <f>SUM(I10:I38)</f>
        <v>116.78000000000002</v>
      </c>
      <c r="J9" s="33">
        <f>IF(I9&lt;&gt;0,K9/I9,0)</f>
        <v>20598.83541702346</v>
      </c>
      <c r="K9" s="33">
        <f>SUM(K10:K38)</f>
        <v>2405532</v>
      </c>
      <c r="L9" s="33">
        <f>SUM(L10:L38)</f>
        <v>55.54</v>
      </c>
      <c r="M9" s="33">
        <f>SUM(M10:M38)</f>
        <v>55.54</v>
      </c>
      <c r="N9" s="33">
        <f>IF(M9&lt;&gt;0,O9/M9,0)</f>
        <v>15458.91249549874</v>
      </c>
      <c r="O9" s="33">
        <f>SUM(O10:O38)</f>
        <v>858588</v>
      </c>
      <c r="P9" s="33">
        <f>SUM(P10:P38)</f>
        <v>28.359999999999996</v>
      </c>
      <c r="Q9" s="33">
        <f>SUM(Q10:Q38)</f>
        <v>28.359999999999996</v>
      </c>
      <c r="R9" s="33">
        <f>IF(Q9&lt;&gt;0,S9/Q9,0)</f>
        <v>50353.13822284909</v>
      </c>
      <c r="S9" s="33">
        <f>SUM(S10:S38)</f>
        <v>1428015</v>
      </c>
      <c r="T9" s="33">
        <f>SUM(T10:T38)</f>
        <v>6.11</v>
      </c>
      <c r="U9" s="33">
        <f>SUM(U10:U38)</f>
        <v>6.11</v>
      </c>
      <c r="V9" s="33">
        <f>IF(U9&lt;&gt;0,W9/U9,0)</f>
        <v>24955.31914893617</v>
      </c>
      <c r="W9" s="33">
        <f>SUM(W10:W38)</f>
        <v>152477</v>
      </c>
      <c r="X9" s="4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9.25" customHeight="1">
      <c r="A10" s="5" t="s">
        <v>23</v>
      </c>
      <c r="B10" s="34">
        <f aca="true" t="shared" si="0" ref="B10:B38">D10+H10+L10+P10+T10</f>
        <v>1.93</v>
      </c>
      <c r="C10" s="27">
        <f aca="true" t="shared" si="1" ref="C10:C38">E10+I10+M10+Q10+U10</f>
        <v>1.93</v>
      </c>
      <c r="D10" s="27">
        <v>0</v>
      </c>
      <c r="E10" s="27">
        <v>0</v>
      </c>
      <c r="F10" s="39" t="s">
        <v>60</v>
      </c>
      <c r="G10" s="27">
        <v>0</v>
      </c>
      <c r="H10" s="27">
        <v>0</v>
      </c>
      <c r="I10" s="27">
        <v>0</v>
      </c>
      <c r="J10" s="39" t="s">
        <v>60</v>
      </c>
      <c r="K10" s="27">
        <v>0</v>
      </c>
      <c r="L10" s="27">
        <v>0</v>
      </c>
      <c r="M10" s="27">
        <v>0</v>
      </c>
      <c r="N10" s="39" t="s">
        <v>60</v>
      </c>
      <c r="O10" s="27">
        <v>0</v>
      </c>
      <c r="P10" s="27">
        <v>1.63</v>
      </c>
      <c r="Q10" s="27">
        <v>1.63</v>
      </c>
      <c r="R10" s="27">
        <f aca="true" t="shared" si="2" ref="R10:R38">IF(ISERROR(S10/Q10),"-",S10/Q10)</f>
        <v>51000</v>
      </c>
      <c r="S10" s="27">
        <v>83130</v>
      </c>
      <c r="T10" s="27">
        <v>0.3</v>
      </c>
      <c r="U10" s="27">
        <v>0.3</v>
      </c>
      <c r="V10" s="27">
        <f aca="true" t="shared" si="3" ref="V10:V25">IF(ISERROR(W10/U10),"-",W10/U10)</f>
        <v>20650</v>
      </c>
      <c r="W10" s="27">
        <v>6195</v>
      </c>
      <c r="X10" s="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9.25" customHeight="1">
      <c r="A11" s="19" t="s">
        <v>24</v>
      </c>
      <c r="B11" s="34">
        <f t="shared" si="0"/>
        <v>9.8</v>
      </c>
      <c r="C11" s="27">
        <f t="shared" si="1"/>
        <v>9.8</v>
      </c>
      <c r="D11" s="27">
        <v>0</v>
      </c>
      <c r="E11" s="27">
        <v>0</v>
      </c>
      <c r="F11" s="39" t="s">
        <v>60</v>
      </c>
      <c r="G11" s="27">
        <v>0</v>
      </c>
      <c r="H11" s="27">
        <v>9.8</v>
      </c>
      <c r="I11" s="27">
        <v>9.8</v>
      </c>
      <c r="J11" s="27">
        <f aca="true" t="shared" si="4" ref="J11:J38">IF(ISERROR(K11/I11),"-",K11/I11)</f>
        <v>21310</v>
      </c>
      <c r="K11" s="27">
        <v>208838</v>
      </c>
      <c r="L11" s="27">
        <v>0</v>
      </c>
      <c r="M11" s="27">
        <v>0</v>
      </c>
      <c r="N11" s="39" t="s">
        <v>60</v>
      </c>
      <c r="O11" s="27">
        <v>0</v>
      </c>
      <c r="P11" s="27">
        <v>0</v>
      </c>
      <c r="Q11" s="27">
        <v>0</v>
      </c>
      <c r="R11" s="39" t="s">
        <v>60</v>
      </c>
      <c r="S11" s="27">
        <v>0</v>
      </c>
      <c r="T11" s="27">
        <v>0</v>
      </c>
      <c r="U11" s="27">
        <v>0</v>
      </c>
      <c r="V11" s="39" t="s">
        <v>60</v>
      </c>
      <c r="W11" s="27">
        <v>0</v>
      </c>
      <c r="X11" s="4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9.25" customHeight="1">
      <c r="A12" s="19" t="s">
        <v>25</v>
      </c>
      <c r="B12" s="34">
        <f t="shared" si="0"/>
        <v>1.8</v>
      </c>
      <c r="C12" s="27">
        <f t="shared" si="1"/>
        <v>1.8</v>
      </c>
      <c r="D12" s="27">
        <v>1.5</v>
      </c>
      <c r="E12" s="27">
        <v>1.5</v>
      </c>
      <c r="F12" s="27">
        <f aca="true" t="shared" si="5" ref="F12:F29">IF(ISERROR(G12/E12),"-",G12/E12)</f>
        <v>17385.333333333332</v>
      </c>
      <c r="G12" s="27">
        <v>26078</v>
      </c>
      <c r="H12" s="27">
        <v>0</v>
      </c>
      <c r="I12" s="27">
        <v>0</v>
      </c>
      <c r="J12" s="39" t="s">
        <v>60</v>
      </c>
      <c r="K12" s="27">
        <v>0</v>
      </c>
      <c r="L12" s="27">
        <v>0</v>
      </c>
      <c r="M12" s="27">
        <v>0</v>
      </c>
      <c r="N12" s="39" t="s">
        <v>60</v>
      </c>
      <c r="O12" s="27">
        <v>0</v>
      </c>
      <c r="P12" s="27">
        <v>0</v>
      </c>
      <c r="Q12" s="27">
        <v>0</v>
      </c>
      <c r="R12" s="39" t="s">
        <v>60</v>
      </c>
      <c r="S12" s="27">
        <v>0</v>
      </c>
      <c r="T12" s="27">
        <v>0.3</v>
      </c>
      <c r="U12" s="27">
        <v>0.3</v>
      </c>
      <c r="V12" s="27">
        <f t="shared" si="3"/>
        <v>22010</v>
      </c>
      <c r="W12" s="27">
        <v>6603</v>
      </c>
      <c r="X12" s="4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9.25" customHeight="1">
      <c r="A13" s="19" t="s">
        <v>26</v>
      </c>
      <c r="B13" s="34">
        <f t="shared" si="0"/>
        <v>0.4</v>
      </c>
      <c r="C13" s="27">
        <f t="shared" si="1"/>
        <v>0.4</v>
      </c>
      <c r="D13" s="27">
        <v>0</v>
      </c>
      <c r="E13" s="27">
        <v>0</v>
      </c>
      <c r="F13" s="39" t="s">
        <v>60</v>
      </c>
      <c r="G13" s="27">
        <v>0</v>
      </c>
      <c r="H13" s="27">
        <v>0.4</v>
      </c>
      <c r="I13" s="27">
        <v>0.4</v>
      </c>
      <c r="J13" s="27">
        <f t="shared" si="4"/>
        <v>21000</v>
      </c>
      <c r="K13" s="27">
        <v>8400</v>
      </c>
      <c r="L13" s="27">
        <v>0</v>
      </c>
      <c r="M13" s="27">
        <v>0</v>
      </c>
      <c r="N13" s="39" t="s">
        <v>60</v>
      </c>
      <c r="O13" s="27">
        <v>0</v>
      </c>
      <c r="P13" s="27">
        <v>0</v>
      </c>
      <c r="Q13" s="27">
        <v>0</v>
      </c>
      <c r="R13" s="39" t="s">
        <v>60</v>
      </c>
      <c r="S13" s="27">
        <v>0</v>
      </c>
      <c r="T13" s="27">
        <v>0</v>
      </c>
      <c r="U13" s="27">
        <v>0</v>
      </c>
      <c r="V13" s="39" t="s">
        <v>60</v>
      </c>
      <c r="W13" s="27">
        <v>0</v>
      </c>
      <c r="X13" s="4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9.25" customHeight="1">
      <c r="A14" s="19" t="s">
        <v>27</v>
      </c>
      <c r="B14" s="34">
        <f t="shared" si="0"/>
        <v>0</v>
      </c>
      <c r="C14" s="27">
        <f t="shared" si="1"/>
        <v>0</v>
      </c>
      <c r="D14" s="27">
        <v>0</v>
      </c>
      <c r="E14" s="27">
        <v>0</v>
      </c>
      <c r="F14" s="39" t="s">
        <v>60</v>
      </c>
      <c r="G14" s="27">
        <v>0</v>
      </c>
      <c r="H14" s="27">
        <v>0</v>
      </c>
      <c r="I14" s="27">
        <v>0</v>
      </c>
      <c r="J14" s="39" t="s">
        <v>60</v>
      </c>
      <c r="K14" s="27">
        <v>0</v>
      </c>
      <c r="L14" s="27">
        <v>0</v>
      </c>
      <c r="M14" s="27">
        <v>0</v>
      </c>
      <c r="N14" s="39" t="s">
        <v>60</v>
      </c>
      <c r="O14" s="27">
        <v>0</v>
      </c>
      <c r="P14" s="27">
        <v>0</v>
      </c>
      <c r="Q14" s="27">
        <v>0</v>
      </c>
      <c r="R14" s="39" t="s">
        <v>60</v>
      </c>
      <c r="S14" s="27">
        <v>0</v>
      </c>
      <c r="T14" s="27">
        <v>0</v>
      </c>
      <c r="U14" s="27">
        <v>0</v>
      </c>
      <c r="V14" s="39" t="s">
        <v>60</v>
      </c>
      <c r="W14" s="27">
        <v>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9.25" customHeight="1">
      <c r="A15" s="19" t="s">
        <v>28</v>
      </c>
      <c r="B15" s="34">
        <f t="shared" si="0"/>
        <v>0</v>
      </c>
      <c r="C15" s="27">
        <f t="shared" si="1"/>
        <v>0</v>
      </c>
      <c r="D15" s="27">
        <v>0</v>
      </c>
      <c r="E15" s="27">
        <v>0</v>
      </c>
      <c r="F15" s="39" t="s">
        <v>60</v>
      </c>
      <c r="G15" s="27">
        <v>0</v>
      </c>
      <c r="H15" s="27">
        <v>0</v>
      </c>
      <c r="I15" s="27">
        <v>0</v>
      </c>
      <c r="J15" s="39" t="s">
        <v>60</v>
      </c>
      <c r="K15" s="27">
        <v>0</v>
      </c>
      <c r="L15" s="27">
        <v>0</v>
      </c>
      <c r="M15" s="27">
        <v>0</v>
      </c>
      <c r="N15" s="39" t="s">
        <v>60</v>
      </c>
      <c r="O15" s="27">
        <v>0</v>
      </c>
      <c r="P15" s="27">
        <v>0</v>
      </c>
      <c r="Q15" s="27">
        <v>0</v>
      </c>
      <c r="R15" s="39" t="s">
        <v>60</v>
      </c>
      <c r="S15" s="27">
        <v>0</v>
      </c>
      <c r="T15" s="27">
        <v>0</v>
      </c>
      <c r="U15" s="27">
        <v>0</v>
      </c>
      <c r="V15" s="39" t="s">
        <v>60</v>
      </c>
      <c r="W15" s="27">
        <v>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9.25" customHeight="1">
      <c r="A16" s="19" t="s">
        <v>29</v>
      </c>
      <c r="B16" s="34">
        <f t="shared" si="0"/>
        <v>164.85000000000002</v>
      </c>
      <c r="C16" s="27">
        <f t="shared" si="1"/>
        <v>164.85000000000002</v>
      </c>
      <c r="D16" s="27">
        <v>83.47</v>
      </c>
      <c r="E16" s="27">
        <v>83.47</v>
      </c>
      <c r="F16" s="27">
        <f t="shared" si="5"/>
        <v>15011.956391517911</v>
      </c>
      <c r="G16" s="27">
        <v>1253048</v>
      </c>
      <c r="H16" s="27">
        <v>27.93</v>
      </c>
      <c r="I16" s="27">
        <v>27.93</v>
      </c>
      <c r="J16" s="27">
        <f t="shared" si="4"/>
        <v>22000</v>
      </c>
      <c r="K16" s="27">
        <v>614460</v>
      </c>
      <c r="L16" s="27">
        <v>48.74</v>
      </c>
      <c r="M16" s="27">
        <v>48.74</v>
      </c>
      <c r="N16" s="27">
        <f aca="true" t="shared" si="6" ref="N16:N38">IF(ISERROR(O16/M16),"-",O16/M16)</f>
        <v>15541.567501025851</v>
      </c>
      <c r="O16" s="27">
        <v>757496</v>
      </c>
      <c r="P16" s="27">
        <v>0</v>
      </c>
      <c r="Q16" s="27">
        <v>0</v>
      </c>
      <c r="R16" s="39" t="s">
        <v>60</v>
      </c>
      <c r="S16" s="27">
        <v>0</v>
      </c>
      <c r="T16" s="27">
        <v>4.71</v>
      </c>
      <c r="U16" s="27">
        <v>4.71</v>
      </c>
      <c r="V16" s="27">
        <f t="shared" si="3"/>
        <v>26000</v>
      </c>
      <c r="W16" s="27">
        <v>122460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9.25" customHeight="1">
      <c r="A17" s="19" t="s">
        <v>30</v>
      </c>
      <c r="B17" s="34">
        <f t="shared" si="0"/>
        <v>11.6</v>
      </c>
      <c r="C17" s="27">
        <f t="shared" si="1"/>
        <v>11.6</v>
      </c>
      <c r="D17" s="27">
        <v>11.6</v>
      </c>
      <c r="E17" s="27">
        <v>11.6</v>
      </c>
      <c r="F17" s="27">
        <f t="shared" si="5"/>
        <v>17230.172413793105</v>
      </c>
      <c r="G17" s="27">
        <v>199870</v>
      </c>
      <c r="H17" s="27">
        <v>0</v>
      </c>
      <c r="I17" s="27">
        <v>0</v>
      </c>
      <c r="J17" s="39" t="s">
        <v>60</v>
      </c>
      <c r="K17" s="27">
        <v>0</v>
      </c>
      <c r="L17" s="27">
        <v>0</v>
      </c>
      <c r="M17" s="27">
        <v>0</v>
      </c>
      <c r="N17" s="39" t="s">
        <v>60</v>
      </c>
      <c r="O17" s="27">
        <v>0</v>
      </c>
      <c r="P17" s="27">
        <v>0</v>
      </c>
      <c r="Q17" s="27">
        <v>0</v>
      </c>
      <c r="R17" s="39" t="s">
        <v>60</v>
      </c>
      <c r="S17" s="27">
        <v>0</v>
      </c>
      <c r="T17" s="27">
        <v>0</v>
      </c>
      <c r="U17" s="27">
        <v>0</v>
      </c>
      <c r="V17" s="39" t="s">
        <v>60</v>
      </c>
      <c r="W17" s="27">
        <v>0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9.25" customHeight="1">
      <c r="A18" s="19" t="s">
        <v>31</v>
      </c>
      <c r="B18" s="34">
        <f t="shared" si="0"/>
        <v>1</v>
      </c>
      <c r="C18" s="27">
        <f t="shared" si="1"/>
        <v>1</v>
      </c>
      <c r="D18" s="27">
        <v>0</v>
      </c>
      <c r="E18" s="27">
        <v>0</v>
      </c>
      <c r="F18" s="39" t="s">
        <v>60</v>
      </c>
      <c r="G18" s="27">
        <v>0</v>
      </c>
      <c r="H18" s="27">
        <v>1</v>
      </c>
      <c r="I18" s="27">
        <v>1</v>
      </c>
      <c r="J18" s="27">
        <f t="shared" si="4"/>
        <v>21750</v>
      </c>
      <c r="K18" s="27">
        <v>21750</v>
      </c>
      <c r="L18" s="27">
        <v>0</v>
      </c>
      <c r="M18" s="27">
        <v>0</v>
      </c>
      <c r="N18" s="39" t="s">
        <v>60</v>
      </c>
      <c r="O18" s="27">
        <v>0</v>
      </c>
      <c r="P18" s="27">
        <v>0</v>
      </c>
      <c r="Q18" s="27">
        <v>0</v>
      </c>
      <c r="R18" s="39" t="s">
        <v>60</v>
      </c>
      <c r="S18" s="27">
        <v>0</v>
      </c>
      <c r="T18" s="27">
        <v>0</v>
      </c>
      <c r="U18" s="27">
        <v>0</v>
      </c>
      <c r="V18" s="39" t="s">
        <v>60</v>
      </c>
      <c r="W18" s="27">
        <v>0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9.25" customHeight="1">
      <c r="A19" s="19" t="s">
        <v>32</v>
      </c>
      <c r="B19" s="34">
        <f t="shared" si="0"/>
        <v>1.24</v>
      </c>
      <c r="C19" s="27">
        <f t="shared" si="1"/>
        <v>1.24</v>
      </c>
      <c r="D19" s="27">
        <v>1.24</v>
      </c>
      <c r="E19" s="27">
        <v>1.24</v>
      </c>
      <c r="F19" s="27">
        <f t="shared" si="5"/>
        <v>15000</v>
      </c>
      <c r="G19" s="27">
        <v>18600</v>
      </c>
      <c r="H19" s="27">
        <v>0</v>
      </c>
      <c r="I19" s="27">
        <v>0</v>
      </c>
      <c r="J19" s="39" t="s">
        <v>60</v>
      </c>
      <c r="K19" s="27">
        <v>0</v>
      </c>
      <c r="L19" s="27">
        <v>0</v>
      </c>
      <c r="M19" s="27">
        <v>0</v>
      </c>
      <c r="N19" s="39" t="s">
        <v>60</v>
      </c>
      <c r="O19" s="27">
        <v>0</v>
      </c>
      <c r="P19" s="27">
        <v>0</v>
      </c>
      <c r="Q19" s="27">
        <v>0</v>
      </c>
      <c r="R19" s="39" t="s">
        <v>60</v>
      </c>
      <c r="S19" s="27">
        <v>0</v>
      </c>
      <c r="T19" s="27">
        <v>0</v>
      </c>
      <c r="U19" s="27">
        <v>0</v>
      </c>
      <c r="V19" s="39" t="s">
        <v>60</v>
      </c>
      <c r="W19" s="27">
        <v>0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9.25" customHeight="1">
      <c r="A20" s="19" t="s">
        <v>33</v>
      </c>
      <c r="B20" s="34">
        <f t="shared" si="0"/>
        <v>140.13</v>
      </c>
      <c r="C20" s="27">
        <f t="shared" si="1"/>
        <v>140.13</v>
      </c>
      <c r="D20" s="27">
        <v>71.08</v>
      </c>
      <c r="E20" s="27">
        <v>71.08</v>
      </c>
      <c r="F20" s="27">
        <f t="shared" si="5"/>
        <v>15650.253235790658</v>
      </c>
      <c r="G20" s="27">
        <v>1112420</v>
      </c>
      <c r="H20" s="27">
        <v>48.22</v>
      </c>
      <c r="I20" s="27">
        <v>48.22</v>
      </c>
      <c r="J20" s="27">
        <f t="shared" si="4"/>
        <v>20000</v>
      </c>
      <c r="K20" s="27">
        <v>964400</v>
      </c>
      <c r="L20" s="27">
        <v>0</v>
      </c>
      <c r="M20" s="27">
        <v>0</v>
      </c>
      <c r="N20" s="39" t="s">
        <v>60</v>
      </c>
      <c r="O20" s="27">
        <v>0</v>
      </c>
      <c r="P20" s="27">
        <v>20.83</v>
      </c>
      <c r="Q20" s="27">
        <v>20.83</v>
      </c>
      <c r="R20" s="27">
        <f t="shared" si="2"/>
        <v>49500.00000000001</v>
      </c>
      <c r="S20" s="27">
        <v>1031085</v>
      </c>
      <c r="T20" s="27">
        <v>0</v>
      </c>
      <c r="U20" s="27">
        <v>0</v>
      </c>
      <c r="V20" s="39" t="s">
        <v>60</v>
      </c>
      <c r="W20" s="27">
        <v>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9.25" customHeight="1">
      <c r="A21" s="19" t="s">
        <v>34</v>
      </c>
      <c r="B21" s="34">
        <f t="shared" si="0"/>
        <v>7.73</v>
      </c>
      <c r="C21" s="27">
        <f t="shared" si="1"/>
        <v>7.73</v>
      </c>
      <c r="D21" s="27">
        <v>1.7</v>
      </c>
      <c r="E21" s="27">
        <v>1.7</v>
      </c>
      <c r="F21" s="27">
        <f t="shared" si="5"/>
        <v>19000</v>
      </c>
      <c r="G21" s="27">
        <v>32300</v>
      </c>
      <c r="H21" s="27">
        <v>6.03</v>
      </c>
      <c r="I21" s="27">
        <v>6.03</v>
      </c>
      <c r="J21" s="27">
        <f t="shared" si="4"/>
        <v>20000</v>
      </c>
      <c r="K21" s="27">
        <v>120600</v>
      </c>
      <c r="L21" s="27">
        <v>0</v>
      </c>
      <c r="M21" s="27">
        <v>0</v>
      </c>
      <c r="N21" s="39" t="s">
        <v>60</v>
      </c>
      <c r="O21" s="27">
        <v>0</v>
      </c>
      <c r="P21" s="27">
        <v>0</v>
      </c>
      <c r="Q21" s="27">
        <v>0</v>
      </c>
      <c r="R21" s="39" t="s">
        <v>60</v>
      </c>
      <c r="S21" s="27">
        <v>0</v>
      </c>
      <c r="T21" s="27">
        <v>0</v>
      </c>
      <c r="U21" s="27">
        <v>0</v>
      </c>
      <c r="V21" s="39" t="s">
        <v>60</v>
      </c>
      <c r="W21" s="27">
        <v>0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9.25" customHeight="1">
      <c r="A22" s="19" t="s">
        <v>35</v>
      </c>
      <c r="B22" s="34">
        <f t="shared" si="0"/>
        <v>23.09</v>
      </c>
      <c r="C22" s="27">
        <f t="shared" si="1"/>
        <v>23.09</v>
      </c>
      <c r="D22" s="27">
        <v>10.47</v>
      </c>
      <c r="E22" s="27">
        <v>10.47</v>
      </c>
      <c r="F22" s="27">
        <f t="shared" si="5"/>
        <v>17331.70964660936</v>
      </c>
      <c r="G22" s="27">
        <v>181463</v>
      </c>
      <c r="H22" s="27">
        <v>11.87</v>
      </c>
      <c r="I22" s="27">
        <v>11.87</v>
      </c>
      <c r="J22" s="27">
        <f t="shared" si="4"/>
        <v>20049.957877000845</v>
      </c>
      <c r="K22" s="27">
        <v>237993</v>
      </c>
      <c r="L22" s="27">
        <v>0.75</v>
      </c>
      <c r="M22" s="27">
        <v>0.75</v>
      </c>
      <c r="N22" s="27">
        <f t="shared" si="6"/>
        <v>15606.666666666666</v>
      </c>
      <c r="O22" s="27">
        <v>11705</v>
      </c>
      <c r="P22" s="27">
        <v>0</v>
      </c>
      <c r="Q22" s="27">
        <v>0</v>
      </c>
      <c r="R22" s="39" t="s">
        <v>60</v>
      </c>
      <c r="S22" s="27">
        <v>0</v>
      </c>
      <c r="T22" s="27">
        <v>0</v>
      </c>
      <c r="U22" s="27">
        <v>0</v>
      </c>
      <c r="V22" s="39" t="s">
        <v>60</v>
      </c>
      <c r="W22" s="27">
        <v>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9.25" customHeight="1">
      <c r="A23" s="19" t="s">
        <v>36</v>
      </c>
      <c r="B23" s="34">
        <f t="shared" si="0"/>
        <v>0</v>
      </c>
      <c r="C23" s="27">
        <f t="shared" si="1"/>
        <v>0</v>
      </c>
      <c r="D23" s="27">
        <v>0</v>
      </c>
      <c r="E23" s="27">
        <v>0</v>
      </c>
      <c r="F23" s="39" t="s">
        <v>60</v>
      </c>
      <c r="G23" s="27">
        <v>0</v>
      </c>
      <c r="H23" s="27">
        <v>0</v>
      </c>
      <c r="I23" s="27">
        <v>0</v>
      </c>
      <c r="J23" s="39" t="s">
        <v>60</v>
      </c>
      <c r="K23" s="27">
        <v>0</v>
      </c>
      <c r="L23" s="27">
        <v>0</v>
      </c>
      <c r="M23" s="27">
        <v>0</v>
      </c>
      <c r="N23" s="39" t="s">
        <v>60</v>
      </c>
      <c r="O23" s="27">
        <v>0</v>
      </c>
      <c r="P23" s="27">
        <v>0</v>
      </c>
      <c r="Q23" s="27">
        <v>0</v>
      </c>
      <c r="R23" s="39" t="s">
        <v>60</v>
      </c>
      <c r="S23" s="27">
        <v>0</v>
      </c>
      <c r="T23" s="27">
        <v>0</v>
      </c>
      <c r="U23" s="27">
        <v>0</v>
      </c>
      <c r="V23" s="39" t="s">
        <v>60</v>
      </c>
      <c r="W23" s="27">
        <v>0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9.25" customHeight="1">
      <c r="A24" s="19" t="s">
        <v>37</v>
      </c>
      <c r="B24" s="34">
        <f t="shared" si="0"/>
        <v>2.17</v>
      </c>
      <c r="C24" s="27">
        <f t="shared" si="1"/>
        <v>2.17</v>
      </c>
      <c r="D24" s="27">
        <v>0.02</v>
      </c>
      <c r="E24" s="27">
        <v>0.02</v>
      </c>
      <c r="F24" s="27">
        <f t="shared" si="5"/>
        <v>18800</v>
      </c>
      <c r="G24" s="27">
        <v>376</v>
      </c>
      <c r="H24" s="27">
        <v>0.2</v>
      </c>
      <c r="I24" s="27">
        <v>0.2</v>
      </c>
      <c r="J24" s="27">
        <f t="shared" si="4"/>
        <v>19300</v>
      </c>
      <c r="K24" s="27">
        <v>3860</v>
      </c>
      <c r="L24" s="27">
        <v>1.55</v>
      </c>
      <c r="M24" s="27">
        <v>1.55</v>
      </c>
      <c r="N24" s="27">
        <f t="shared" si="6"/>
        <v>17023.870967741936</v>
      </c>
      <c r="O24" s="27">
        <v>26387</v>
      </c>
      <c r="P24" s="27">
        <v>0</v>
      </c>
      <c r="Q24" s="27">
        <v>0</v>
      </c>
      <c r="R24" s="39" t="s">
        <v>60</v>
      </c>
      <c r="S24" s="27">
        <v>0</v>
      </c>
      <c r="T24" s="27">
        <v>0.4</v>
      </c>
      <c r="U24" s="27">
        <v>0.4</v>
      </c>
      <c r="V24" s="27">
        <f t="shared" si="3"/>
        <v>17200</v>
      </c>
      <c r="W24" s="27">
        <v>6880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9.25" customHeight="1">
      <c r="A25" s="19" t="s">
        <v>38</v>
      </c>
      <c r="B25" s="34">
        <f t="shared" si="0"/>
        <v>0.4</v>
      </c>
      <c r="C25" s="27">
        <f t="shared" si="1"/>
        <v>0.4</v>
      </c>
      <c r="D25" s="27">
        <v>0</v>
      </c>
      <c r="E25" s="27">
        <v>0</v>
      </c>
      <c r="F25" s="39" t="s">
        <v>60</v>
      </c>
      <c r="G25" s="27">
        <v>0</v>
      </c>
      <c r="H25" s="27">
        <v>0</v>
      </c>
      <c r="I25" s="27">
        <v>0</v>
      </c>
      <c r="J25" s="39" t="s">
        <v>60</v>
      </c>
      <c r="K25" s="27">
        <v>0</v>
      </c>
      <c r="L25" s="27">
        <v>0</v>
      </c>
      <c r="M25" s="27">
        <v>0</v>
      </c>
      <c r="N25" s="39" t="s">
        <v>60</v>
      </c>
      <c r="O25" s="27">
        <v>0</v>
      </c>
      <c r="P25" s="27">
        <v>0</v>
      </c>
      <c r="Q25" s="27">
        <v>0</v>
      </c>
      <c r="R25" s="39" t="s">
        <v>60</v>
      </c>
      <c r="S25" s="27">
        <v>0</v>
      </c>
      <c r="T25" s="27">
        <v>0.4</v>
      </c>
      <c r="U25" s="27">
        <v>0.4</v>
      </c>
      <c r="V25" s="27">
        <f t="shared" si="3"/>
        <v>25847.5</v>
      </c>
      <c r="W25" s="27">
        <v>10339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9.25" customHeight="1">
      <c r="A26" s="19" t="s">
        <v>39</v>
      </c>
      <c r="B26" s="34">
        <f t="shared" si="0"/>
        <v>0</v>
      </c>
      <c r="C26" s="27">
        <f t="shared" si="1"/>
        <v>0</v>
      </c>
      <c r="D26" s="27">
        <v>0</v>
      </c>
      <c r="E26" s="27">
        <v>0</v>
      </c>
      <c r="F26" s="39" t="s">
        <v>60</v>
      </c>
      <c r="G26" s="27">
        <v>0</v>
      </c>
      <c r="H26" s="27">
        <v>0</v>
      </c>
      <c r="I26" s="27">
        <v>0</v>
      </c>
      <c r="J26" s="39" t="s">
        <v>60</v>
      </c>
      <c r="K26" s="27">
        <v>0</v>
      </c>
      <c r="L26" s="27">
        <v>0</v>
      </c>
      <c r="M26" s="27">
        <v>0</v>
      </c>
      <c r="N26" s="39" t="s">
        <v>60</v>
      </c>
      <c r="O26" s="27">
        <v>0</v>
      </c>
      <c r="P26" s="27">
        <v>0</v>
      </c>
      <c r="Q26" s="27">
        <v>0</v>
      </c>
      <c r="R26" s="39" t="s">
        <v>60</v>
      </c>
      <c r="S26" s="27">
        <v>0</v>
      </c>
      <c r="T26" s="27">
        <v>0</v>
      </c>
      <c r="U26" s="27">
        <v>0</v>
      </c>
      <c r="V26" s="39" t="s">
        <v>60</v>
      </c>
      <c r="W26" s="27">
        <v>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9.25" customHeight="1">
      <c r="A27" s="19" t="s">
        <v>40</v>
      </c>
      <c r="B27" s="34">
        <f t="shared" si="0"/>
        <v>2.4</v>
      </c>
      <c r="C27" s="27">
        <f t="shared" si="1"/>
        <v>2.4</v>
      </c>
      <c r="D27" s="27">
        <v>0</v>
      </c>
      <c r="E27" s="27">
        <v>0</v>
      </c>
      <c r="F27" s="39" t="s">
        <v>60</v>
      </c>
      <c r="G27" s="27">
        <v>0</v>
      </c>
      <c r="H27" s="27">
        <v>1.9</v>
      </c>
      <c r="I27" s="27">
        <v>1.9</v>
      </c>
      <c r="J27" s="27">
        <f t="shared" si="4"/>
        <v>18300</v>
      </c>
      <c r="K27" s="27">
        <v>34770</v>
      </c>
      <c r="L27" s="27">
        <v>0</v>
      </c>
      <c r="M27" s="27">
        <v>0</v>
      </c>
      <c r="N27" s="39" t="s">
        <v>60</v>
      </c>
      <c r="O27" s="27">
        <v>0</v>
      </c>
      <c r="P27" s="27">
        <v>0.5</v>
      </c>
      <c r="Q27" s="27">
        <v>0.5</v>
      </c>
      <c r="R27" s="27">
        <f t="shared" si="2"/>
        <v>60000</v>
      </c>
      <c r="S27" s="27">
        <v>30000</v>
      </c>
      <c r="T27" s="27">
        <v>0</v>
      </c>
      <c r="U27" s="27">
        <v>0</v>
      </c>
      <c r="V27" s="39" t="s">
        <v>60</v>
      </c>
      <c r="W27" s="27">
        <v>0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9.25" customHeight="1">
      <c r="A28" s="19" t="s">
        <v>41</v>
      </c>
      <c r="B28" s="34">
        <f t="shared" si="0"/>
        <v>0.5</v>
      </c>
      <c r="C28" s="27">
        <f t="shared" si="1"/>
        <v>0.5</v>
      </c>
      <c r="D28" s="27">
        <v>0</v>
      </c>
      <c r="E28" s="27">
        <v>0</v>
      </c>
      <c r="F28" s="39" t="s">
        <v>60</v>
      </c>
      <c r="G28" s="27">
        <v>0</v>
      </c>
      <c r="H28" s="27">
        <v>0.5</v>
      </c>
      <c r="I28" s="27">
        <v>0.5</v>
      </c>
      <c r="J28" s="27">
        <f t="shared" si="4"/>
        <v>20050</v>
      </c>
      <c r="K28" s="27">
        <v>10025</v>
      </c>
      <c r="L28" s="27">
        <v>0</v>
      </c>
      <c r="M28" s="27">
        <v>0</v>
      </c>
      <c r="N28" s="39" t="s">
        <v>60</v>
      </c>
      <c r="O28" s="27">
        <v>0</v>
      </c>
      <c r="P28" s="27">
        <v>0</v>
      </c>
      <c r="Q28" s="27">
        <v>0</v>
      </c>
      <c r="R28" s="39" t="s">
        <v>60</v>
      </c>
      <c r="S28" s="27">
        <v>0</v>
      </c>
      <c r="T28" s="27">
        <v>0</v>
      </c>
      <c r="U28" s="27">
        <v>0</v>
      </c>
      <c r="V28" s="39" t="s">
        <v>60</v>
      </c>
      <c r="W28" s="27">
        <v>0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29.25" customHeight="1">
      <c r="A29" s="19" t="s">
        <v>42</v>
      </c>
      <c r="B29" s="34">
        <f t="shared" si="0"/>
        <v>0.4</v>
      </c>
      <c r="C29" s="27">
        <f t="shared" si="1"/>
        <v>0.4</v>
      </c>
      <c r="D29" s="27">
        <v>0.4</v>
      </c>
      <c r="E29" s="27">
        <v>0.4</v>
      </c>
      <c r="F29" s="27">
        <f t="shared" si="5"/>
        <v>13000</v>
      </c>
      <c r="G29" s="27">
        <v>5200</v>
      </c>
      <c r="H29" s="27">
        <v>0</v>
      </c>
      <c r="I29" s="27">
        <v>0</v>
      </c>
      <c r="J29" s="39" t="s">
        <v>60</v>
      </c>
      <c r="K29" s="27">
        <v>0</v>
      </c>
      <c r="L29" s="27">
        <v>0</v>
      </c>
      <c r="M29" s="27">
        <v>0</v>
      </c>
      <c r="N29" s="39" t="s">
        <v>60</v>
      </c>
      <c r="O29" s="27">
        <v>0</v>
      </c>
      <c r="P29" s="27">
        <v>0</v>
      </c>
      <c r="Q29" s="27">
        <v>0</v>
      </c>
      <c r="R29" s="39" t="s">
        <v>60</v>
      </c>
      <c r="S29" s="27">
        <v>0</v>
      </c>
      <c r="T29" s="27">
        <v>0</v>
      </c>
      <c r="U29" s="27">
        <v>0</v>
      </c>
      <c r="V29" s="39" t="s">
        <v>60</v>
      </c>
      <c r="W29" s="27">
        <v>0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29.25" customHeight="1">
      <c r="A30" s="19" t="s">
        <v>43</v>
      </c>
      <c r="B30" s="34">
        <f t="shared" si="0"/>
        <v>0.7</v>
      </c>
      <c r="C30" s="27">
        <f t="shared" si="1"/>
        <v>0.7</v>
      </c>
      <c r="D30" s="27">
        <v>0</v>
      </c>
      <c r="E30" s="27">
        <v>0</v>
      </c>
      <c r="F30" s="39" t="s">
        <v>60</v>
      </c>
      <c r="G30" s="27">
        <v>0</v>
      </c>
      <c r="H30" s="27">
        <v>0.7</v>
      </c>
      <c r="I30" s="27">
        <v>0.7</v>
      </c>
      <c r="J30" s="27">
        <f t="shared" si="4"/>
        <v>20000</v>
      </c>
      <c r="K30" s="27">
        <v>14000</v>
      </c>
      <c r="L30" s="27">
        <v>0</v>
      </c>
      <c r="M30" s="27">
        <v>0</v>
      </c>
      <c r="N30" s="39" t="s">
        <v>60</v>
      </c>
      <c r="O30" s="27">
        <v>0</v>
      </c>
      <c r="P30" s="27">
        <v>0</v>
      </c>
      <c r="Q30" s="27">
        <v>0</v>
      </c>
      <c r="R30" s="39" t="s">
        <v>60</v>
      </c>
      <c r="S30" s="27">
        <v>0</v>
      </c>
      <c r="T30" s="27">
        <v>0</v>
      </c>
      <c r="U30" s="27">
        <v>0</v>
      </c>
      <c r="V30" s="39" t="s">
        <v>60</v>
      </c>
      <c r="W30" s="27">
        <v>0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9.25" customHeight="1">
      <c r="A31" s="19" t="s">
        <v>44</v>
      </c>
      <c r="B31" s="34">
        <f t="shared" si="0"/>
        <v>0</v>
      </c>
      <c r="C31" s="27">
        <f t="shared" si="1"/>
        <v>0</v>
      </c>
      <c r="D31" s="27">
        <v>0</v>
      </c>
      <c r="E31" s="27">
        <v>0</v>
      </c>
      <c r="F31" s="39" t="s">
        <v>60</v>
      </c>
      <c r="G31" s="27">
        <v>0</v>
      </c>
      <c r="H31" s="27">
        <v>0</v>
      </c>
      <c r="I31" s="27">
        <v>0</v>
      </c>
      <c r="J31" s="39" t="s">
        <v>60</v>
      </c>
      <c r="K31" s="27">
        <v>0</v>
      </c>
      <c r="L31" s="27">
        <v>0</v>
      </c>
      <c r="M31" s="27">
        <v>0</v>
      </c>
      <c r="N31" s="39" t="s">
        <v>60</v>
      </c>
      <c r="O31" s="27">
        <v>0</v>
      </c>
      <c r="P31" s="27">
        <v>0</v>
      </c>
      <c r="Q31" s="27">
        <v>0</v>
      </c>
      <c r="R31" s="39" t="s">
        <v>60</v>
      </c>
      <c r="S31" s="27">
        <v>0</v>
      </c>
      <c r="T31" s="27">
        <v>0</v>
      </c>
      <c r="U31" s="27">
        <v>0</v>
      </c>
      <c r="V31" s="39" t="s">
        <v>60</v>
      </c>
      <c r="W31" s="27">
        <v>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9.25" customHeight="1">
      <c r="A32" s="19" t="s">
        <v>45</v>
      </c>
      <c r="B32" s="34">
        <f t="shared" si="0"/>
        <v>0</v>
      </c>
      <c r="C32" s="27">
        <f t="shared" si="1"/>
        <v>0</v>
      </c>
      <c r="D32" s="27">
        <v>0</v>
      </c>
      <c r="E32" s="27">
        <v>0</v>
      </c>
      <c r="F32" s="39" t="s">
        <v>60</v>
      </c>
      <c r="G32" s="27">
        <v>0</v>
      </c>
      <c r="H32" s="27">
        <v>0</v>
      </c>
      <c r="I32" s="27">
        <v>0</v>
      </c>
      <c r="J32" s="39" t="s">
        <v>60</v>
      </c>
      <c r="K32" s="27">
        <v>0</v>
      </c>
      <c r="L32" s="27">
        <v>0</v>
      </c>
      <c r="M32" s="27">
        <v>0</v>
      </c>
      <c r="N32" s="39" t="s">
        <v>60</v>
      </c>
      <c r="O32" s="27">
        <v>0</v>
      </c>
      <c r="P32" s="27">
        <v>0</v>
      </c>
      <c r="Q32" s="27">
        <v>0</v>
      </c>
      <c r="R32" s="39" t="s">
        <v>60</v>
      </c>
      <c r="S32" s="27">
        <v>0</v>
      </c>
      <c r="T32" s="27">
        <v>0</v>
      </c>
      <c r="U32" s="27">
        <v>0</v>
      </c>
      <c r="V32" s="39" t="s">
        <v>60</v>
      </c>
      <c r="W32" s="27">
        <v>0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9.25" customHeight="1">
      <c r="A33" s="19" t="s">
        <v>46</v>
      </c>
      <c r="B33" s="34">
        <f t="shared" si="0"/>
        <v>0</v>
      </c>
      <c r="C33" s="27">
        <f t="shared" si="1"/>
        <v>0</v>
      </c>
      <c r="D33" s="27">
        <v>0</v>
      </c>
      <c r="E33" s="27">
        <v>0</v>
      </c>
      <c r="F33" s="39" t="s">
        <v>60</v>
      </c>
      <c r="G33" s="27">
        <v>0</v>
      </c>
      <c r="H33" s="27">
        <v>0</v>
      </c>
      <c r="I33" s="27">
        <v>0</v>
      </c>
      <c r="J33" s="39" t="s">
        <v>60</v>
      </c>
      <c r="K33" s="27">
        <v>0</v>
      </c>
      <c r="L33" s="27">
        <v>0</v>
      </c>
      <c r="M33" s="27">
        <v>0</v>
      </c>
      <c r="N33" s="39" t="s">
        <v>60</v>
      </c>
      <c r="O33" s="27">
        <v>0</v>
      </c>
      <c r="P33" s="27">
        <v>0</v>
      </c>
      <c r="Q33" s="27">
        <v>0</v>
      </c>
      <c r="R33" s="39" t="s">
        <v>60</v>
      </c>
      <c r="S33" s="27">
        <v>0</v>
      </c>
      <c r="T33" s="27">
        <v>0</v>
      </c>
      <c r="U33" s="27">
        <v>0</v>
      </c>
      <c r="V33" s="39" t="s">
        <v>60</v>
      </c>
      <c r="W33" s="27">
        <v>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9.25" customHeight="1">
      <c r="A34" s="19" t="s">
        <v>47</v>
      </c>
      <c r="B34" s="34">
        <f t="shared" si="0"/>
        <v>0</v>
      </c>
      <c r="C34" s="27">
        <f t="shared" si="1"/>
        <v>0</v>
      </c>
      <c r="D34" s="27">
        <v>0</v>
      </c>
      <c r="E34" s="27">
        <v>0</v>
      </c>
      <c r="F34" s="39" t="s">
        <v>60</v>
      </c>
      <c r="G34" s="27">
        <v>0</v>
      </c>
      <c r="H34" s="27">
        <v>0</v>
      </c>
      <c r="I34" s="27">
        <v>0</v>
      </c>
      <c r="J34" s="39" t="s">
        <v>60</v>
      </c>
      <c r="K34" s="27">
        <v>0</v>
      </c>
      <c r="L34" s="27">
        <v>0</v>
      </c>
      <c r="M34" s="27">
        <v>0</v>
      </c>
      <c r="N34" s="39" t="s">
        <v>60</v>
      </c>
      <c r="O34" s="27">
        <v>0</v>
      </c>
      <c r="P34" s="27">
        <v>0</v>
      </c>
      <c r="Q34" s="27">
        <v>0</v>
      </c>
      <c r="R34" s="39" t="s">
        <v>60</v>
      </c>
      <c r="S34" s="27">
        <v>0</v>
      </c>
      <c r="T34" s="27">
        <v>0</v>
      </c>
      <c r="U34" s="27">
        <v>0</v>
      </c>
      <c r="V34" s="39" t="s">
        <v>60</v>
      </c>
      <c r="W34" s="27">
        <v>0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29.25" customHeight="1">
      <c r="A35" s="19" t="s">
        <v>48</v>
      </c>
      <c r="B35" s="34">
        <f t="shared" si="0"/>
        <v>0</v>
      </c>
      <c r="C35" s="27">
        <f t="shared" si="1"/>
        <v>0</v>
      </c>
      <c r="D35" s="27">
        <v>0</v>
      </c>
      <c r="E35" s="27">
        <v>0</v>
      </c>
      <c r="F35" s="39" t="s">
        <v>60</v>
      </c>
      <c r="G35" s="27">
        <v>0</v>
      </c>
      <c r="H35" s="27">
        <v>0</v>
      </c>
      <c r="I35" s="27">
        <v>0</v>
      </c>
      <c r="J35" s="39" t="s">
        <v>60</v>
      </c>
      <c r="K35" s="27">
        <v>0</v>
      </c>
      <c r="L35" s="27">
        <v>0</v>
      </c>
      <c r="M35" s="27">
        <v>0</v>
      </c>
      <c r="N35" s="39" t="s">
        <v>60</v>
      </c>
      <c r="O35" s="27">
        <v>0</v>
      </c>
      <c r="P35" s="27">
        <v>0</v>
      </c>
      <c r="Q35" s="27">
        <v>0</v>
      </c>
      <c r="R35" s="39" t="s">
        <v>60</v>
      </c>
      <c r="S35" s="27">
        <v>0</v>
      </c>
      <c r="T35" s="27">
        <v>0</v>
      </c>
      <c r="U35" s="27">
        <v>0</v>
      </c>
      <c r="V35" s="39" t="s">
        <v>60</v>
      </c>
      <c r="W35" s="27">
        <v>0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29.25" customHeight="1">
      <c r="A36" s="19" t="s">
        <v>49</v>
      </c>
      <c r="B36" s="34">
        <f t="shared" si="0"/>
        <v>2.7</v>
      </c>
      <c r="C36" s="27">
        <f t="shared" si="1"/>
        <v>2.7</v>
      </c>
      <c r="D36" s="27">
        <v>0</v>
      </c>
      <c r="E36" s="27">
        <v>0</v>
      </c>
      <c r="F36" s="39" t="s">
        <v>60</v>
      </c>
      <c r="G36" s="27">
        <v>0</v>
      </c>
      <c r="H36" s="27">
        <v>1.2</v>
      </c>
      <c r="I36" s="27">
        <v>1.2</v>
      </c>
      <c r="J36" s="27">
        <f t="shared" si="4"/>
        <v>21530</v>
      </c>
      <c r="K36" s="27">
        <v>25836</v>
      </c>
      <c r="L36" s="27">
        <v>0</v>
      </c>
      <c r="M36" s="27">
        <v>0</v>
      </c>
      <c r="N36" s="39" t="s">
        <v>60</v>
      </c>
      <c r="O36" s="27">
        <v>0</v>
      </c>
      <c r="P36" s="27">
        <v>1.5</v>
      </c>
      <c r="Q36" s="27">
        <v>1.5</v>
      </c>
      <c r="R36" s="27">
        <f t="shared" si="2"/>
        <v>50100</v>
      </c>
      <c r="S36" s="27">
        <v>75150</v>
      </c>
      <c r="T36" s="27">
        <v>0</v>
      </c>
      <c r="U36" s="27">
        <v>0</v>
      </c>
      <c r="V36" s="39" t="s">
        <v>60</v>
      </c>
      <c r="W36" s="27">
        <v>0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29.25" customHeight="1">
      <c r="A37" s="19" t="s">
        <v>50</v>
      </c>
      <c r="B37" s="34">
        <f t="shared" si="0"/>
        <v>0</v>
      </c>
      <c r="C37" s="27">
        <f t="shared" si="1"/>
        <v>0</v>
      </c>
      <c r="D37" s="27">
        <v>0</v>
      </c>
      <c r="E37" s="27">
        <v>0</v>
      </c>
      <c r="F37" s="39" t="s">
        <v>60</v>
      </c>
      <c r="G37" s="27">
        <v>0</v>
      </c>
      <c r="H37" s="27">
        <v>0</v>
      </c>
      <c r="I37" s="27">
        <v>0</v>
      </c>
      <c r="J37" s="39" t="s">
        <v>60</v>
      </c>
      <c r="K37" s="27">
        <v>0</v>
      </c>
      <c r="L37" s="27">
        <v>0</v>
      </c>
      <c r="M37" s="27">
        <v>0</v>
      </c>
      <c r="N37" s="39" t="s">
        <v>60</v>
      </c>
      <c r="O37" s="35">
        <v>0</v>
      </c>
      <c r="P37" s="35">
        <v>0</v>
      </c>
      <c r="Q37" s="35">
        <v>0</v>
      </c>
      <c r="R37" s="39" t="s">
        <v>60</v>
      </c>
      <c r="S37" s="27">
        <v>0</v>
      </c>
      <c r="T37" s="27">
        <v>0</v>
      </c>
      <c r="U37" s="27">
        <v>0</v>
      </c>
      <c r="V37" s="39" t="s">
        <v>60</v>
      </c>
      <c r="W37" s="27">
        <v>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29.25" customHeight="1" thickBot="1">
      <c r="A38" s="20" t="s">
        <v>51</v>
      </c>
      <c r="B38" s="36">
        <f t="shared" si="0"/>
        <v>15.430000000000001</v>
      </c>
      <c r="C38" s="37">
        <f t="shared" si="1"/>
        <v>15.430000000000001</v>
      </c>
      <c r="D38" s="37">
        <v>0</v>
      </c>
      <c r="E38" s="37">
        <v>0</v>
      </c>
      <c r="F38" s="39" t="s">
        <v>60</v>
      </c>
      <c r="G38" s="37">
        <v>0</v>
      </c>
      <c r="H38" s="28">
        <v>7.03</v>
      </c>
      <c r="I38" s="28">
        <v>7.03</v>
      </c>
      <c r="J38" s="37">
        <f t="shared" si="4"/>
        <v>20000</v>
      </c>
      <c r="K38" s="28">
        <v>140600</v>
      </c>
      <c r="L38" s="28">
        <v>4.5</v>
      </c>
      <c r="M38" s="28">
        <v>4.5</v>
      </c>
      <c r="N38" s="28">
        <f t="shared" si="6"/>
        <v>14000</v>
      </c>
      <c r="O38" s="28">
        <v>63000</v>
      </c>
      <c r="P38" s="28">
        <v>3.9</v>
      </c>
      <c r="Q38" s="28">
        <v>3.9</v>
      </c>
      <c r="R38" s="28">
        <f t="shared" si="2"/>
        <v>53500</v>
      </c>
      <c r="S38" s="28">
        <v>208650</v>
      </c>
      <c r="T38" s="37">
        <v>0</v>
      </c>
      <c r="U38" s="37">
        <v>0</v>
      </c>
      <c r="V38" s="39" t="s">
        <v>60</v>
      </c>
      <c r="W38" s="37">
        <v>0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31.7" customHeight="1">
      <c r="A39" s="21" t="s">
        <v>52</v>
      </c>
      <c r="B39" s="22"/>
      <c r="C39" s="16"/>
      <c r="D39" s="16"/>
      <c r="E39" s="16"/>
      <c r="F39" s="23" t="s">
        <v>53</v>
      </c>
      <c r="G39" s="16"/>
      <c r="H39" s="16"/>
      <c r="I39" s="16"/>
      <c r="J39" s="16"/>
      <c r="K39" s="21"/>
      <c r="L39" s="21" t="s">
        <v>1</v>
      </c>
      <c r="M39" s="21" t="s">
        <v>54</v>
      </c>
      <c r="N39" s="29"/>
      <c r="O39" s="30"/>
      <c r="P39" s="31"/>
      <c r="Q39" s="31"/>
      <c r="R39" s="31" t="s">
        <v>55</v>
      </c>
      <c r="S39" s="16"/>
      <c r="T39" s="16"/>
      <c r="U39" s="40" t="s">
        <v>59</v>
      </c>
      <c r="V39" s="41"/>
      <c r="W39" s="41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6.5">
      <c r="A40" s="24"/>
      <c r="B40" s="8"/>
      <c r="C40" s="8"/>
      <c r="D40" s="8"/>
      <c r="E40" s="8"/>
      <c r="F40" s="8"/>
      <c r="G40" s="8"/>
      <c r="H40" s="8"/>
      <c r="I40" s="8"/>
      <c r="J40" s="8"/>
      <c r="K40" s="25"/>
      <c r="L40" s="25" t="s">
        <v>1</v>
      </c>
      <c r="M40" s="25" t="s">
        <v>56</v>
      </c>
      <c r="N40" s="2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33.4" customHeight="1">
      <c r="A41" s="25" t="s">
        <v>57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6.5">
      <c r="A42" s="25" t="s">
        <v>58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38">
    <mergeCell ref="P2:S2"/>
    <mergeCell ref="N7:N8"/>
    <mergeCell ref="O7:O8"/>
    <mergeCell ref="P7:P8"/>
    <mergeCell ref="V1:W1"/>
    <mergeCell ref="V2:W2"/>
    <mergeCell ref="U3:W3"/>
    <mergeCell ref="U4:W4"/>
    <mergeCell ref="U5:W5"/>
    <mergeCell ref="Q7:Q8"/>
    <mergeCell ref="B5:T5"/>
    <mergeCell ref="B3:T3"/>
    <mergeCell ref="P6:S6"/>
    <mergeCell ref="T6:W6"/>
    <mergeCell ref="A6:A8"/>
    <mergeCell ref="B6:C6"/>
    <mergeCell ref="D6:G6"/>
    <mergeCell ref="H6:K6"/>
    <mergeCell ref="L6:O6"/>
    <mergeCell ref="M7:M8"/>
    <mergeCell ref="H7:H8"/>
    <mergeCell ref="E7:E8"/>
    <mergeCell ref="I7:I8"/>
    <mergeCell ref="J7:J8"/>
    <mergeCell ref="K7:K8"/>
    <mergeCell ref="B7:B8"/>
    <mergeCell ref="C7:C8"/>
    <mergeCell ref="D7:D8"/>
    <mergeCell ref="F7:F8"/>
    <mergeCell ref="G7:G8"/>
    <mergeCell ref="U39:W39"/>
    <mergeCell ref="R7:R8"/>
    <mergeCell ref="S7:S8"/>
    <mergeCell ref="U7:U8"/>
    <mergeCell ref="L7:L8"/>
    <mergeCell ref="V7:V8"/>
    <mergeCell ref="T7:T8"/>
    <mergeCell ref="W7:W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Kendo UI</dc:creator>
  <cp:keywords/>
  <dc:description/>
  <cp:lastModifiedBy>鄧佑安</cp:lastModifiedBy>
  <dcterms:created xsi:type="dcterms:W3CDTF">2022-06-02T03:56:07Z</dcterms:created>
  <dcterms:modified xsi:type="dcterms:W3CDTF">2022-06-23T05:49:53Z</dcterms:modified>
  <cp:category/>
  <cp:version/>
  <cp:contentType/>
  <cp:contentStatus/>
</cp:coreProperties>
</file>