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20321-02-04-2" sheetId="1" r:id="rId1"/>
  </sheets>
  <definedNames/>
  <calcPr fullCalcOnLoad="1"/>
</workbook>
</file>

<file path=xl/sharedStrings.xml><?xml version="1.0" encoding="utf-8"?>
<sst xmlns="http://schemas.openxmlformats.org/spreadsheetml/2006/main" count="227" uniqueCount="73">
  <si>
    <t>公開類</t>
  </si>
  <si>
    <t>年  報</t>
  </si>
  <si>
    <t xml:space="preserve">    臺中市果品生產概況(修正表)</t>
  </si>
  <si>
    <t>中華民國110年</t>
  </si>
  <si>
    <t>行政區別</t>
  </si>
  <si>
    <t>總  計</t>
  </si>
  <si>
    <t>豐原區</t>
  </si>
  <si>
    <t>東勢區</t>
  </si>
  <si>
    <t>大甲區</t>
  </si>
  <si>
    <t>清水區</t>
  </si>
  <si>
    <t>沙鹿區</t>
  </si>
  <si>
    <t>梧棲區</t>
  </si>
  <si>
    <t>后里區</t>
  </si>
  <si>
    <t>神岡區</t>
  </si>
  <si>
    <t>潭子區</t>
  </si>
  <si>
    <t>大雅區</t>
  </si>
  <si>
    <t>新社區</t>
  </si>
  <si>
    <t>石岡區</t>
  </si>
  <si>
    <t>外埔區</t>
  </si>
  <si>
    <t>大安區</t>
  </si>
  <si>
    <t>烏日區</t>
  </si>
  <si>
    <t>大肚區</t>
  </si>
  <si>
    <t>龍井區</t>
  </si>
  <si>
    <t>霧峰區</t>
  </si>
  <si>
    <t>太平區</t>
  </si>
  <si>
    <t>大里區</t>
  </si>
  <si>
    <t>和平區</t>
  </si>
  <si>
    <t>中　區</t>
  </si>
  <si>
    <t>東　區</t>
  </si>
  <si>
    <t>南　區</t>
  </si>
  <si>
    <t>西　區</t>
  </si>
  <si>
    <t>北　區</t>
  </si>
  <si>
    <t>西屯區</t>
  </si>
  <si>
    <t>南屯區</t>
  </si>
  <si>
    <t>北屯區</t>
  </si>
  <si>
    <t>填  表</t>
  </si>
  <si>
    <t xml:space="preserve"> 資料來源：由本局作物生產科依據行政院農業委員會農糧署「農情報告資源網」資料彙編。 </t>
  </si>
  <si>
    <t xml:space="preserve"> 填表說明：本表編製1份，並依統計法規定永久保存，資料透過網際網路上傳至「臺中市公務統計行政管理系統」。 </t>
  </si>
  <si>
    <t xml:space="preserve">  備註：葡萄僅含巨峰葡萄</t>
  </si>
  <si>
    <t xml:space="preserve">  修正原因：外埔區柿產量輸入錯誤，新社區合計產量公式錯誤，葡萄種植面積及收穫面積誤繕</t>
  </si>
  <si>
    <t>次年6月底前填報</t>
  </si>
  <si>
    <t>合　　計</t>
  </si>
  <si>
    <t>種植面積</t>
  </si>
  <si>
    <t>收穫面積</t>
  </si>
  <si>
    <t>產量</t>
  </si>
  <si>
    <t>審  核</t>
  </si>
  <si>
    <t>梨</t>
  </si>
  <si>
    <t>每公頃平均產量</t>
  </si>
  <si>
    <t>--</t>
  </si>
  <si>
    <t>業務主管人員</t>
  </si>
  <si>
    <t>主辦統計人員</t>
  </si>
  <si>
    <t>杮</t>
  </si>
  <si>
    <t>機關首長</t>
  </si>
  <si>
    <t>椪　　柑</t>
  </si>
  <si>
    <t xml:space="preserve">               中華民國 112 年 6 月 8 日編製</t>
  </si>
  <si>
    <t>編製機關</t>
  </si>
  <si>
    <t>表　　號</t>
  </si>
  <si>
    <t xml:space="preserve">           收穫面積—公頃</t>
  </si>
  <si>
    <t xml:space="preserve"> 單位 : 每公頃平均產量—公斤</t>
  </si>
  <si>
    <t xml:space="preserve">           產量—公斤</t>
  </si>
  <si>
    <t>臺中市政府農業局</t>
  </si>
  <si>
    <t>20321-02-04-2</t>
  </si>
  <si>
    <t xml:space="preserve">資料來源：由本局作物生產科依據行政院農業委員會農糧署「農情報告資源網」資料彙編。 </t>
  </si>
  <si>
    <t xml:space="preserve">填表說明：本表編製1份，並依統計法規定永久保存，資料透過網際網路上傳至「臺中市公務統計行政管理系統」。 </t>
  </si>
  <si>
    <t xml:space="preserve"> 備註：葡萄僅含巨峰葡萄</t>
  </si>
  <si>
    <t xml:space="preserve"> 修正原因：外埔區柿產量輸入錯誤，新社區合計產量公式錯誤，葡萄種植面積及收穫面積誤繕</t>
  </si>
  <si>
    <t xml:space="preserve">     臺中市果品生產概況(修正表續完)</t>
  </si>
  <si>
    <t>　　　　　中華民國 110 年</t>
  </si>
  <si>
    <t>葡　　萄</t>
  </si>
  <si>
    <t>桃</t>
  </si>
  <si>
    <t>荔　　枝</t>
  </si>
  <si>
    <t>龍眼</t>
  </si>
  <si>
    <t xml:space="preserve">           中華民國 112 年 6 月 8 日編製</t>
  </si>
</sst>
</file>

<file path=xl/styles.xml><?xml version="1.0" encoding="utf-8"?>
<styleSheet xmlns="http://schemas.openxmlformats.org/spreadsheetml/2006/main">
  <numFmts count="3">
    <numFmt numFmtId="196" formatCode="#,##0;\-#,###;\-"/>
    <numFmt numFmtId="197" formatCode="_-* #,##0_-;\-* #,##0_-;_-* &quot;-&quot;_-;_-@_-"/>
    <numFmt numFmtId="198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sz val="16"/>
      <color rgb="FF000000"/>
      <name val="標楷體"/>
      <family val="2"/>
    </font>
    <font>
      <sz val="11"/>
      <color rgb="FF000000"/>
      <name val="Times New Roman"/>
      <family val="2"/>
    </font>
    <font>
      <sz val="12"/>
      <color rgb="FF000000"/>
      <name val="標楷體"/>
      <family val="2"/>
    </font>
    <font>
      <sz val="12"/>
      <color rgb="FF000000"/>
      <name val="Calibri"/>
      <family val="2"/>
    </font>
    <font>
      <sz val="12"/>
      <color rgb="FF000000"/>
      <name val="Times New Roman"/>
      <family val="2"/>
    </font>
    <font>
      <sz val="11"/>
      <color rgb="FF000000"/>
      <name val="Calibri"/>
      <family val="2"/>
    </font>
    <font>
      <sz val="10"/>
      <color rgb="FF000000"/>
      <name val="標楷體"/>
      <family val="2"/>
    </font>
    <font>
      <sz val="14"/>
      <color rgb="FF000000"/>
      <name val="Times New Roman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 applyAlignment="1">
      <alignment horizontal="center"/>
    </xf>
    <xf numFmtId="196" fontId="3" fillId="0" borderId="2" xfId="0" applyNumberFormat="1" applyFont="1" applyBorder="1" applyAlignment="1">
      <alignment horizontal="center"/>
    </xf>
    <xf numFmtId="196" fontId="4" fillId="0" borderId="0" xfId="0" applyNumberFormat="1" applyFont="1" applyAlignment="1">
      <alignment horizontal="center" vertical="center"/>
    </xf>
    <xf numFmtId="196" fontId="5" fillId="0" borderId="3" xfId="0" applyNumberFormat="1" applyFont="1" applyBorder="1" applyAlignment="1">
      <alignment horizontal="center" vertical="center"/>
    </xf>
    <xf numFmtId="196" fontId="2" fillId="0" borderId="4" xfId="0" applyNumberFormat="1" applyFont="1" applyBorder="1" applyAlignment="1">
      <alignment horizontal="center" vertical="center" wrapText="1"/>
    </xf>
    <xf numFmtId="196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2" xfId="0" applyFont="1" applyBorder="1"/>
    <xf numFmtId="197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196" fontId="4" fillId="0" borderId="8" xfId="0" applyNumberFormat="1" applyFont="1" applyBorder="1"/>
    <xf numFmtId="0" fontId="5" fillId="0" borderId="9" xfId="0" applyFont="1" applyBorder="1"/>
    <xf numFmtId="196" fontId="4" fillId="0" borderId="0" xfId="0" applyNumberFormat="1" applyFont="1"/>
    <xf numFmtId="196" fontId="2" fillId="0" borderId="1" xfId="0" applyNumberFormat="1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horizontal="center" vertical="center"/>
    </xf>
    <xf numFmtId="198" fontId="7" fillId="0" borderId="10" xfId="0" applyNumberFormat="1" applyFont="1" applyBorder="1" applyAlignment="1">
      <alignment horizontal="center" vertical="center"/>
    </xf>
    <xf numFmtId="198" fontId="7" fillId="0" borderId="8" xfId="0" applyNumberFormat="1" applyFont="1" applyBorder="1" applyAlignment="1">
      <alignment horizontal="center" vertical="center"/>
    </xf>
    <xf numFmtId="198" fontId="7" fillId="0" borderId="9" xfId="0" applyNumberFormat="1" applyFont="1" applyBorder="1" applyAlignment="1">
      <alignment horizontal="center" vertical="center"/>
    </xf>
    <xf numFmtId="197" fontId="5" fillId="0" borderId="2" xfId="0" applyNumberFormat="1" applyFont="1" applyBorder="1" applyAlignment="1">
      <alignment horizontal="center"/>
    </xf>
    <xf numFmtId="0" fontId="8" fillId="0" borderId="0" xfId="0" applyFont="1"/>
    <xf numFmtId="196" fontId="4" fillId="0" borderId="3" xfId="0" applyNumberFormat="1" applyFont="1" applyBorder="1"/>
    <xf numFmtId="198" fontId="7" fillId="0" borderId="2" xfId="0" applyNumberFormat="1" applyFont="1" applyBorder="1" applyAlignment="1">
      <alignment horizontal="center" vertical="center"/>
    </xf>
    <xf numFmtId="198" fontId="7" fillId="0" borderId="0" xfId="0" applyNumberFormat="1" applyFont="1" applyAlignment="1">
      <alignment horizontal="center" vertical="center"/>
    </xf>
    <xf numFmtId="198" fontId="7" fillId="0" borderId="3" xfId="0" applyNumberFormat="1" applyFont="1" applyBorder="1" applyAlignment="1">
      <alignment horizontal="center" vertical="center"/>
    </xf>
    <xf numFmtId="0" fontId="8" fillId="0" borderId="2" xfId="0" applyFont="1" applyBorder="1"/>
    <xf numFmtId="197" fontId="5" fillId="0" borderId="0" xfId="0" applyNumberFormat="1" applyFont="1"/>
    <xf numFmtId="196" fontId="7" fillId="0" borderId="3" xfId="0" applyNumberFormat="1" applyFont="1" applyBorder="1"/>
    <xf numFmtId="0" fontId="9" fillId="0" borderId="3" xfId="0" applyFont="1" applyBorder="1" applyAlignment="1">
      <alignment horizontal="center" vertical="center"/>
    </xf>
    <xf numFmtId="196" fontId="4" fillId="0" borderId="6" xfId="0" applyNumberFormat="1" applyFont="1" applyBorder="1"/>
    <xf numFmtId="0" fontId="5" fillId="0" borderId="2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96" fontId="5" fillId="0" borderId="2" xfId="0" applyNumberFormat="1" applyFont="1" applyBorder="1"/>
    <xf numFmtId="196" fontId="5" fillId="0" borderId="0" xfId="0" applyNumberFormat="1" applyFont="1"/>
    <xf numFmtId="196" fontId="5" fillId="0" borderId="3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196" fontId="5" fillId="0" borderId="3" xfId="0" applyNumberFormat="1" applyFont="1" applyBorder="1"/>
    <xf numFmtId="196" fontId="7" fillId="0" borderId="2" xfId="0" applyNumberFormat="1" applyFont="1" applyBorder="1"/>
    <xf numFmtId="196" fontId="2" fillId="0" borderId="5" xfId="0" applyNumberFormat="1" applyFont="1" applyBorder="1" applyAlignment="1">
      <alignment horizontal="center"/>
    </xf>
    <xf numFmtId="196" fontId="2" fillId="0" borderId="8" xfId="0" applyNumberFormat="1" applyFont="1" applyBorder="1" applyAlignment="1">
      <alignment horizontal="center"/>
    </xf>
    <xf numFmtId="198" fontId="7" fillId="0" borderId="10" xfId="0" applyNumberFormat="1" applyFont="1" applyBorder="1" applyAlignment="1">
      <alignment vertical="center"/>
    </xf>
    <xf numFmtId="198" fontId="7" fillId="0" borderId="8" xfId="0" applyNumberFormat="1" applyFont="1" applyBorder="1" applyAlignment="1">
      <alignment vertical="center"/>
    </xf>
    <xf numFmtId="0" fontId="5" fillId="0" borderId="3" xfId="0" applyFont="1" applyBorder="1"/>
    <xf numFmtId="198" fontId="7" fillId="0" borderId="2" xfId="0" applyNumberFormat="1" applyFont="1" applyBorder="1" applyAlignment="1">
      <alignment vertical="center"/>
    </xf>
    <xf numFmtId="198" fontId="7" fillId="0" borderId="0" xfId="0" applyNumberFormat="1" applyFont="1" applyAlignment="1">
      <alignment vertical="center"/>
    </xf>
    <xf numFmtId="0" fontId="8" fillId="0" borderId="6" xfId="0" applyFont="1" applyBorder="1"/>
    <xf numFmtId="196" fontId="2" fillId="0" borderId="11" xfId="0" applyNumberFormat="1" applyFont="1" applyBorder="1" applyAlignment="1">
      <alignment horizontal="center" vertical="center"/>
    </xf>
    <xf numFmtId="0" fontId="6" fillId="0" borderId="8" xfId="0" applyFont="1" applyBorder="1"/>
    <xf numFmtId="196" fontId="7" fillId="0" borderId="8" xfId="0" applyNumberFormat="1" applyFont="1" applyBorder="1"/>
    <xf numFmtId="196" fontId="7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H200"/>
  <sheetViews>
    <sheetView tabSelected="1" workbookViewId="0" topLeftCell="A1">
      <pane xSplit="1" topLeftCell="B1" activePane="topRight" state="frozen"/>
      <selection pane="topRight" activeCell="X37" sqref="X37"/>
    </sheetView>
  </sheetViews>
  <sheetFormatPr defaultColWidth="9.28125" defaultRowHeight="15"/>
  <cols>
    <col min="1" max="1" width="10.140625" style="0" customWidth="1"/>
    <col min="2" max="3" width="13.140625" style="0" customWidth="1"/>
    <col min="4" max="4" width="18.8515625" style="0" customWidth="1"/>
    <col min="5" max="7" width="13.140625" style="0" customWidth="1"/>
    <col min="8" max="8" width="18.57421875" style="0" customWidth="1"/>
    <col min="9" max="11" width="13.140625" style="0" customWidth="1"/>
    <col min="12" max="12" width="16.140625" style="0" customWidth="1"/>
    <col min="13" max="14" width="13.140625" style="0" customWidth="1"/>
    <col min="15" max="15" width="14.140625" style="0" customWidth="1"/>
    <col min="16" max="16" width="18.140625" style="0" customWidth="1"/>
    <col min="17" max="17" width="10.140625" style="0" customWidth="1"/>
    <col min="18" max="19" width="13.140625" style="0" customWidth="1"/>
    <col min="20" max="20" width="14.140625" style="0" customWidth="1"/>
    <col min="21" max="21" width="17.140625" style="0" customWidth="1"/>
    <col min="22" max="23" width="13.140625" style="0" customWidth="1"/>
    <col min="24" max="24" width="14.140625" style="0" customWidth="1"/>
    <col min="25" max="25" width="17.140625" style="0" customWidth="1"/>
    <col min="26" max="27" width="13.140625" style="0" customWidth="1"/>
    <col min="28" max="28" width="14.140625" style="0" customWidth="1"/>
    <col min="29" max="29" width="16.140625" style="0" customWidth="1"/>
    <col min="30" max="31" width="13.140625" style="0" customWidth="1"/>
    <col min="32" max="32" width="14.140625" style="0" customWidth="1"/>
    <col min="33" max="33" width="15.140625" style="0" customWidth="1"/>
  </cols>
  <sheetData>
    <row r="1" spans="1:34" ht="19.7" customHeight="1">
      <c r="A1" s="1" t="s">
        <v>0</v>
      </c>
      <c r="B1" s="15"/>
      <c r="C1" s="17"/>
      <c r="D1" s="17"/>
      <c r="E1" s="17"/>
      <c r="F1" s="24"/>
      <c r="G1" s="24"/>
      <c r="H1" s="24"/>
      <c r="I1" s="24"/>
      <c r="J1" s="24"/>
      <c r="K1" s="17"/>
      <c r="L1" s="17"/>
      <c r="M1" s="33"/>
      <c r="N1" s="35" t="s">
        <v>55</v>
      </c>
      <c r="O1" s="39" t="s">
        <v>60</v>
      </c>
      <c r="P1" s="39"/>
      <c r="Q1" s="1" t="s">
        <v>0</v>
      </c>
      <c r="R1" s="44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50"/>
      <c r="AE1" s="35" t="s">
        <v>55</v>
      </c>
      <c r="AF1" s="39" t="s">
        <v>60</v>
      </c>
      <c r="AG1" s="39"/>
      <c r="AH1" s="52"/>
    </row>
    <row r="2" spans="1:34" ht="19.7" customHeight="1">
      <c r="A2" s="1" t="s">
        <v>1</v>
      </c>
      <c r="B2" s="16" t="s">
        <v>40</v>
      </c>
      <c r="C2" s="25"/>
      <c r="D2" s="25"/>
      <c r="E2" s="25"/>
      <c r="F2" s="31"/>
      <c r="G2" s="31"/>
      <c r="H2" s="32"/>
      <c r="I2" s="32"/>
      <c r="J2" s="32"/>
      <c r="K2" s="32"/>
      <c r="L2" s="32"/>
      <c r="M2" s="32"/>
      <c r="N2" s="35" t="s">
        <v>56</v>
      </c>
      <c r="O2" s="40" t="s">
        <v>61</v>
      </c>
      <c r="P2" s="40"/>
      <c r="Q2" s="1" t="s">
        <v>1</v>
      </c>
      <c r="R2" s="16" t="s">
        <v>40</v>
      </c>
      <c r="S2" s="47"/>
      <c r="T2" s="25"/>
      <c r="U2" s="25"/>
      <c r="V2" s="25"/>
      <c r="W2" s="25"/>
      <c r="X2" s="25"/>
      <c r="Y2" s="32"/>
      <c r="Z2" s="32"/>
      <c r="AA2" s="32"/>
      <c r="AB2" s="32"/>
      <c r="AC2" s="32"/>
      <c r="AD2" s="32"/>
      <c r="AE2" s="35" t="s">
        <v>56</v>
      </c>
      <c r="AF2" s="40" t="s">
        <v>61</v>
      </c>
      <c r="AG2" s="40"/>
      <c r="AH2" s="52"/>
    </row>
    <row r="3" spans="1:33" ht="21.2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6" t="s">
        <v>57</v>
      </c>
      <c r="O3" s="36"/>
      <c r="P3" s="36"/>
      <c r="Q3" s="42"/>
      <c r="R3" s="2" t="s">
        <v>66</v>
      </c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36" t="s">
        <v>57</v>
      </c>
      <c r="AF3" s="36"/>
      <c r="AG3" s="36"/>
    </row>
    <row r="4" spans="1:33" ht="16.7" customHeight="1">
      <c r="A4" s="3"/>
      <c r="B4" s="17"/>
      <c r="C4" s="17"/>
      <c r="D4" s="17"/>
      <c r="E4" s="17"/>
      <c r="F4" s="24"/>
      <c r="G4" s="24"/>
      <c r="H4" s="24"/>
      <c r="I4" s="24"/>
      <c r="J4" s="24"/>
      <c r="K4" s="17"/>
      <c r="L4" s="17"/>
      <c r="M4" s="17"/>
      <c r="N4" s="37" t="s">
        <v>58</v>
      </c>
      <c r="O4" s="37"/>
      <c r="P4" s="37"/>
      <c r="Q4" s="3"/>
      <c r="R4" s="3"/>
      <c r="S4" s="17"/>
      <c r="T4" s="17"/>
      <c r="U4" s="17"/>
      <c r="V4" s="17"/>
      <c r="W4" s="24"/>
      <c r="X4" s="24"/>
      <c r="Y4" s="24"/>
      <c r="Z4" s="24"/>
      <c r="AA4" s="24"/>
      <c r="AB4" s="17"/>
      <c r="AC4" s="17"/>
      <c r="AD4" s="17"/>
      <c r="AE4" s="37" t="s">
        <v>58</v>
      </c>
      <c r="AF4" s="37"/>
      <c r="AG4" s="37"/>
    </row>
    <row r="5" spans="1:33" ht="16.7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38" t="s">
        <v>59</v>
      </c>
      <c r="O5" s="38"/>
      <c r="P5" s="41"/>
      <c r="Q5" s="31"/>
      <c r="R5" s="4" t="s">
        <v>67</v>
      </c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38" t="s">
        <v>59</v>
      </c>
      <c r="AF5" s="38"/>
      <c r="AG5" s="41"/>
    </row>
    <row r="6" spans="1:34" ht="30.95" customHeight="1">
      <c r="A6" s="5" t="s">
        <v>4</v>
      </c>
      <c r="B6" s="18" t="s">
        <v>41</v>
      </c>
      <c r="C6" s="18"/>
      <c r="D6" s="18"/>
      <c r="E6" s="18" t="s">
        <v>46</v>
      </c>
      <c r="F6" s="18"/>
      <c r="G6" s="18"/>
      <c r="H6" s="18"/>
      <c r="I6" s="18" t="s">
        <v>51</v>
      </c>
      <c r="J6" s="18"/>
      <c r="K6" s="18"/>
      <c r="L6" s="18"/>
      <c r="M6" s="18" t="s">
        <v>53</v>
      </c>
      <c r="N6" s="18"/>
      <c r="O6" s="18"/>
      <c r="P6" s="18"/>
      <c r="Q6" s="18" t="s">
        <v>4</v>
      </c>
      <c r="R6" s="18" t="s">
        <v>68</v>
      </c>
      <c r="S6" s="18"/>
      <c r="T6" s="18"/>
      <c r="U6" s="18"/>
      <c r="V6" s="18" t="s">
        <v>69</v>
      </c>
      <c r="W6" s="18"/>
      <c r="X6" s="18"/>
      <c r="Y6" s="18"/>
      <c r="Z6" s="18" t="s">
        <v>70</v>
      </c>
      <c r="AA6" s="18"/>
      <c r="AB6" s="18"/>
      <c r="AC6" s="18"/>
      <c r="AD6" s="18" t="s">
        <v>71</v>
      </c>
      <c r="AE6" s="18"/>
      <c r="AF6" s="18"/>
      <c r="AG6" s="18"/>
      <c r="AH6" s="53"/>
    </row>
    <row r="7" spans="1:34" ht="19.5" customHeight="1">
      <c r="A7" s="5"/>
      <c r="B7" s="19" t="s">
        <v>42</v>
      </c>
      <c r="C7" s="19" t="s">
        <v>43</v>
      </c>
      <c r="D7" s="19" t="s">
        <v>44</v>
      </c>
      <c r="E7" s="19" t="s">
        <v>42</v>
      </c>
      <c r="F7" s="19" t="s">
        <v>43</v>
      </c>
      <c r="G7" s="18" t="s">
        <v>47</v>
      </c>
      <c r="H7" s="19" t="s">
        <v>44</v>
      </c>
      <c r="I7" s="19" t="s">
        <v>42</v>
      </c>
      <c r="J7" s="19" t="s">
        <v>43</v>
      </c>
      <c r="K7" s="18" t="s">
        <v>47</v>
      </c>
      <c r="L7" s="19" t="s">
        <v>44</v>
      </c>
      <c r="M7" s="19" t="s">
        <v>42</v>
      </c>
      <c r="N7" s="19" t="s">
        <v>43</v>
      </c>
      <c r="O7" s="18" t="s">
        <v>47</v>
      </c>
      <c r="P7" s="19" t="s">
        <v>44</v>
      </c>
      <c r="Q7" s="18"/>
      <c r="R7" s="19" t="s">
        <v>42</v>
      </c>
      <c r="S7" s="19" t="s">
        <v>43</v>
      </c>
      <c r="T7" s="18" t="s">
        <v>47</v>
      </c>
      <c r="U7" s="19" t="s">
        <v>44</v>
      </c>
      <c r="V7" s="19" t="s">
        <v>42</v>
      </c>
      <c r="W7" s="19" t="s">
        <v>43</v>
      </c>
      <c r="X7" s="18" t="s">
        <v>47</v>
      </c>
      <c r="Y7" s="19" t="s">
        <v>44</v>
      </c>
      <c r="Z7" s="19" t="s">
        <v>42</v>
      </c>
      <c r="AA7" s="19" t="s">
        <v>43</v>
      </c>
      <c r="AB7" s="18" t="s">
        <v>47</v>
      </c>
      <c r="AC7" s="19" t="s">
        <v>44</v>
      </c>
      <c r="AD7" s="19" t="s">
        <v>42</v>
      </c>
      <c r="AE7" s="19" t="s">
        <v>43</v>
      </c>
      <c r="AF7" s="18" t="s">
        <v>47</v>
      </c>
      <c r="AG7" s="51" t="s">
        <v>44</v>
      </c>
      <c r="AH7" s="54"/>
    </row>
    <row r="8" spans="1:34" ht="29.25" customHeight="1">
      <c r="A8" s="5"/>
      <c r="B8" s="19"/>
      <c r="C8" s="19"/>
      <c r="D8" s="19"/>
      <c r="E8" s="19"/>
      <c r="F8" s="19"/>
      <c r="G8" s="18"/>
      <c r="H8" s="19"/>
      <c r="I8" s="19"/>
      <c r="J8" s="19"/>
      <c r="K8" s="18"/>
      <c r="L8" s="19"/>
      <c r="M8" s="19"/>
      <c r="N8" s="19"/>
      <c r="O8" s="18"/>
      <c r="P8" s="19"/>
      <c r="Q8" s="18"/>
      <c r="R8" s="19"/>
      <c r="S8" s="19"/>
      <c r="T8" s="18"/>
      <c r="U8" s="19"/>
      <c r="V8" s="19"/>
      <c r="W8" s="19"/>
      <c r="X8" s="18"/>
      <c r="Y8" s="19"/>
      <c r="Z8" s="19"/>
      <c r="AA8" s="19"/>
      <c r="AB8" s="18"/>
      <c r="AC8" s="19"/>
      <c r="AD8" s="19"/>
      <c r="AE8" s="19"/>
      <c r="AF8" s="18"/>
      <c r="AG8" s="51"/>
      <c r="AH8" s="54"/>
    </row>
    <row r="9" spans="1:33" ht="27.2" customHeight="1">
      <c r="A9" s="6" t="s">
        <v>5</v>
      </c>
      <c r="B9" s="20">
        <f>SUM(B10:B38)</f>
        <v>13772.77</v>
      </c>
      <c r="C9" s="26">
        <f>SUM(C10:C38)</f>
        <v>13767.26</v>
      </c>
      <c r="D9" s="26">
        <f>SUM(D10:D38)</f>
        <v>192981783.36</v>
      </c>
      <c r="E9" s="26">
        <f>SUM(E10:E38)</f>
        <v>3342.37</v>
      </c>
      <c r="F9" s="26">
        <f>SUM(F10:F38)</f>
        <v>3342.21</v>
      </c>
      <c r="G9" s="26">
        <f>IF(F9&lt;&gt;0,H9/F9,0)</f>
        <v>20192.0162198067</v>
      </c>
      <c r="H9" s="26">
        <f>SUM(H10:H38)</f>
        <v>67485958.53</v>
      </c>
      <c r="I9" s="26">
        <f>SUM(I10:I38)</f>
        <v>3396.91</v>
      </c>
      <c r="J9" s="26">
        <f>SUM(J10:J38)</f>
        <v>3396.91</v>
      </c>
      <c r="K9" s="26">
        <f>IF(J9&lt;&gt;0,L9/J9,0)</f>
        <v>16340.8502256462</v>
      </c>
      <c r="L9" s="26">
        <f>SUM(L10:L38)</f>
        <v>55508397.54</v>
      </c>
      <c r="M9" s="26">
        <f>SUM(M10:M38)</f>
        <v>1378.72</v>
      </c>
      <c r="N9" s="26">
        <f>SUM(N10:N38)</f>
        <v>1376.6</v>
      </c>
      <c r="O9" s="26">
        <f>IF(N9&lt;&gt;0,P9/N9,0)</f>
        <v>17083.8072061601</v>
      </c>
      <c r="P9" s="26">
        <f>SUM(P10:P38)</f>
        <v>23517569</v>
      </c>
      <c r="Q9" s="43" t="s">
        <v>5</v>
      </c>
      <c r="R9" s="45">
        <f>SUM(R10:R38)</f>
        <v>408.61</v>
      </c>
      <c r="S9" s="48">
        <f>SUM(S10:S38)</f>
        <v>407.61</v>
      </c>
      <c r="T9" s="48">
        <f>IF(S9&lt;&gt;0,U9/S9,0)</f>
        <v>27519.2880449449</v>
      </c>
      <c r="U9" s="48">
        <f>SUM(U10:U38)</f>
        <v>11217137</v>
      </c>
      <c r="V9" s="48">
        <f>SUM(V10:V38)</f>
        <v>1195.86</v>
      </c>
      <c r="W9" s="48">
        <f>SUM(W10:W38)</f>
        <v>1194.83</v>
      </c>
      <c r="X9" s="48">
        <f>IF(W9&lt;&gt;0,Y9/W9,0)</f>
        <v>8578.2998418185</v>
      </c>
      <c r="Y9" s="48">
        <f>SUM(Y10:Y38)</f>
        <v>10249610</v>
      </c>
      <c r="Z9" s="48">
        <f>SUM(Z10:Z38)</f>
        <v>1856.16</v>
      </c>
      <c r="AA9" s="48">
        <f>SUM(AA10:AA38)</f>
        <v>1854.96</v>
      </c>
      <c r="AB9" s="48">
        <f>IF(AA9&lt;&gt;0,AC9/AA9,0)</f>
        <v>5478.07239509208</v>
      </c>
      <c r="AC9" s="48">
        <f>SUM(AC10:AC38)</f>
        <v>10161605.17</v>
      </c>
      <c r="AD9" s="48">
        <f>SUM(AD10:AD38)</f>
        <v>2194.14</v>
      </c>
      <c r="AE9" s="48">
        <f>SUM(AE10:AE38)</f>
        <v>2194.14</v>
      </c>
      <c r="AF9" s="48">
        <f>IF(AE9&lt;&gt;0,AG9/AE9,0)</f>
        <v>6764.15639840667</v>
      </c>
      <c r="AG9" s="48">
        <f>SUM(AG10:AG38)</f>
        <v>14841506.12</v>
      </c>
    </row>
    <row r="10" spans="1:33" ht="27.2" customHeight="1">
      <c r="A10" s="7" t="s">
        <v>6</v>
      </c>
      <c r="B10" s="21">
        <f>SUM(E10,I10,M10,R10,V10,Z10,AD10)</f>
        <v>302.34</v>
      </c>
      <c r="C10" s="27">
        <f>SUM(F10,J10,N10,S10,W10,AA10,AE10)</f>
        <v>299.56</v>
      </c>
      <c r="D10" s="27">
        <f>SUM(H10,L10,P10,U10,Y10,AC10,AG10)</f>
        <v>5198960</v>
      </c>
      <c r="E10" s="27">
        <v>1.82</v>
      </c>
      <c r="F10" s="27">
        <v>1.74</v>
      </c>
      <c r="G10" s="27">
        <f>IF(ISERROR(H10/F10),"-",H10/F10)</f>
        <v>23700</v>
      </c>
      <c r="H10" s="27">
        <v>41238</v>
      </c>
      <c r="I10" s="27">
        <v>64.57</v>
      </c>
      <c r="J10" s="27">
        <v>64.57</v>
      </c>
      <c r="K10" s="27">
        <f>IF(ISERROR(L10/J10),"-",L10/J10)</f>
        <v>13720.3035465386</v>
      </c>
      <c r="L10" s="27">
        <v>885920</v>
      </c>
      <c r="M10" s="27">
        <v>186.53</v>
      </c>
      <c r="N10" s="27">
        <v>184.43</v>
      </c>
      <c r="O10" s="27">
        <f>IF(ISERROR(P10/N10),"-",P10/N10)</f>
        <v>20000</v>
      </c>
      <c r="P10" s="27">
        <v>3688600</v>
      </c>
      <c r="Q10" s="7" t="s">
        <v>6</v>
      </c>
      <c r="R10" s="46">
        <v>5.99</v>
      </c>
      <c r="S10" s="49">
        <v>5.99</v>
      </c>
      <c r="T10" s="49">
        <f>IF(ISERROR(U10/S10),"-",U10/S10)</f>
        <v>39000</v>
      </c>
      <c r="U10" s="49">
        <v>233610</v>
      </c>
      <c r="V10" s="49">
        <v>20.23</v>
      </c>
      <c r="W10" s="49">
        <v>20.23</v>
      </c>
      <c r="X10" s="49">
        <f>IF(ISERROR(Y10/W10),"-",Y10/W10)</f>
        <v>10200</v>
      </c>
      <c r="Y10" s="49">
        <v>206346</v>
      </c>
      <c r="Z10" s="49">
        <v>14.54</v>
      </c>
      <c r="AA10" s="49">
        <v>13.94</v>
      </c>
      <c r="AB10" s="49">
        <f>IF(ISERROR(AC10/AA10),"-",AC10/AA10)</f>
        <v>6300</v>
      </c>
      <c r="AC10" s="49">
        <v>87822</v>
      </c>
      <c r="AD10" s="49">
        <v>8.66</v>
      </c>
      <c r="AE10" s="49">
        <v>8.66</v>
      </c>
      <c r="AF10" s="49">
        <f>IF(ISERROR(AG10/AE10),"-",AG10/AE10)</f>
        <v>6400</v>
      </c>
      <c r="AG10" s="49">
        <v>55424</v>
      </c>
    </row>
    <row r="11" spans="1:33" ht="27.2" customHeight="1">
      <c r="A11" s="8" t="s">
        <v>7</v>
      </c>
      <c r="B11" s="21">
        <f>SUM(E11,I11,M11,R11,V11,Z11,AD11)</f>
        <v>3129.26</v>
      </c>
      <c r="C11" s="27">
        <f>SUM(F11,J11,N11,S11,W11,AA11,AE11)</f>
        <v>3128.23</v>
      </c>
      <c r="D11" s="27">
        <f>SUM(H11,L11,P11,U11,Y11,AC11,AG11)</f>
        <v>50023542.2</v>
      </c>
      <c r="E11" s="27">
        <v>1159.81</v>
      </c>
      <c r="F11" s="27">
        <v>1159.81</v>
      </c>
      <c r="G11" s="27">
        <f>IF(ISERROR(H11/F11),"-",H11/F11)</f>
        <v>18900</v>
      </c>
      <c r="H11" s="27">
        <v>21920409</v>
      </c>
      <c r="I11" s="27">
        <v>1028.76</v>
      </c>
      <c r="J11" s="27">
        <v>1028.76</v>
      </c>
      <c r="K11" s="27">
        <f>IF(ISERROR(L11/J11),"-",L11/J11)</f>
        <v>14719.9910571951</v>
      </c>
      <c r="L11" s="27">
        <v>15143338</v>
      </c>
      <c r="M11" s="27">
        <v>587.59</v>
      </c>
      <c r="N11" s="27">
        <v>587.59</v>
      </c>
      <c r="O11" s="27">
        <f>IF(ISERROR(P11/N11),"-",P11/N11)</f>
        <v>15600</v>
      </c>
      <c r="P11" s="27">
        <v>9166404</v>
      </c>
      <c r="Q11" s="8" t="s">
        <v>7</v>
      </c>
      <c r="R11" s="46">
        <v>26.34</v>
      </c>
      <c r="S11" s="49">
        <v>26.34</v>
      </c>
      <c r="T11" s="49">
        <f>IF(ISERROR(U11/S11),"-",U11/S11)</f>
        <v>30877.4867122248</v>
      </c>
      <c r="U11" s="49">
        <v>813313</v>
      </c>
      <c r="V11" s="49">
        <v>316.46</v>
      </c>
      <c r="W11" s="49">
        <v>315.43</v>
      </c>
      <c r="X11" s="49">
        <f>IF(ISERROR(Y11/W11),"-",Y11/W11)</f>
        <v>9240</v>
      </c>
      <c r="Y11" s="49">
        <v>2914573.2</v>
      </c>
      <c r="Z11" s="49">
        <v>2.1</v>
      </c>
      <c r="AA11" s="49">
        <v>2.1</v>
      </c>
      <c r="AB11" s="49">
        <f>IF(ISERROR(AC11/AA11),"-",AC11/AA11)</f>
        <v>6300</v>
      </c>
      <c r="AC11" s="49">
        <v>13230</v>
      </c>
      <c r="AD11" s="49">
        <v>8.2</v>
      </c>
      <c r="AE11" s="49">
        <v>8.2</v>
      </c>
      <c r="AF11" s="49">
        <f>IF(ISERROR(AG11/AE11),"-",AG11/AE11)</f>
        <v>6375</v>
      </c>
      <c r="AG11" s="49">
        <v>52275</v>
      </c>
    </row>
    <row r="12" spans="1:33" ht="27.2" customHeight="1">
      <c r="A12" s="8" t="s">
        <v>8</v>
      </c>
      <c r="B12" s="21">
        <f>SUM(E12,I12,M12,R12,V12,Z12,AD12)</f>
        <v>2</v>
      </c>
      <c r="C12" s="27">
        <f>SUM(F12,J12,N12,S12,W12,AA12,AE12)</f>
        <v>1.9</v>
      </c>
      <c r="D12" s="27">
        <f>SUM(H12,L12,P12,U12,Y12,AC12,AG12)</f>
        <v>24892</v>
      </c>
      <c r="E12" s="27">
        <v>0.69</v>
      </c>
      <c r="F12" s="27">
        <v>0.61</v>
      </c>
      <c r="G12" s="27">
        <f>IF(ISERROR(H12/F12),"-",H12/F12)</f>
        <v>15300</v>
      </c>
      <c r="H12" s="27">
        <v>9333</v>
      </c>
      <c r="I12" s="27">
        <v>0</v>
      </c>
      <c r="J12" s="27">
        <v>0</v>
      </c>
      <c r="K12" s="27" t="s">
        <v>48</v>
      </c>
      <c r="L12" s="27">
        <v>0</v>
      </c>
      <c r="M12" s="27">
        <v>0.02</v>
      </c>
      <c r="N12" s="27">
        <v>0</v>
      </c>
      <c r="O12" s="27" t="s">
        <v>48</v>
      </c>
      <c r="P12" s="27">
        <v>0</v>
      </c>
      <c r="Q12" s="8" t="s">
        <v>8</v>
      </c>
      <c r="R12" s="46">
        <v>0.21</v>
      </c>
      <c r="S12" s="49">
        <v>0.21</v>
      </c>
      <c r="T12" s="49">
        <f>IF(ISERROR(U12/S12),"-",U12/S12)</f>
        <v>32876.1904761905</v>
      </c>
      <c r="U12" s="49">
        <v>6904</v>
      </c>
      <c r="V12" s="49">
        <v>0.04</v>
      </c>
      <c r="W12" s="49">
        <v>0.04</v>
      </c>
      <c r="X12" s="49">
        <f>IF(ISERROR(Y12/W12),"-",Y12/W12)</f>
        <v>9450</v>
      </c>
      <c r="Y12" s="49">
        <v>378</v>
      </c>
      <c r="Z12" s="49">
        <v>0.35</v>
      </c>
      <c r="AA12" s="49">
        <v>0.35</v>
      </c>
      <c r="AB12" s="49">
        <f>IF(ISERROR(AC12/AA12),"-",AC12/AA12)</f>
        <v>6100</v>
      </c>
      <c r="AC12" s="49">
        <v>2135</v>
      </c>
      <c r="AD12" s="49">
        <v>0.69</v>
      </c>
      <c r="AE12" s="49">
        <v>0.69</v>
      </c>
      <c r="AF12" s="49">
        <f>IF(ISERROR(AG12/AE12),"-",AG12/AE12)</f>
        <v>8901.44927536232</v>
      </c>
      <c r="AG12" s="49">
        <v>6142</v>
      </c>
    </row>
    <row r="13" spans="1:33" ht="27.2" customHeight="1">
      <c r="A13" s="8" t="s">
        <v>9</v>
      </c>
      <c r="B13" s="21">
        <f>SUM(E13,I13,M13,R13,V13,Z13,AD13)</f>
        <v>35.5</v>
      </c>
      <c r="C13" s="27">
        <f>SUM(F13,J13,N13,S13,W13,AA13,AE13)</f>
        <v>35.5</v>
      </c>
      <c r="D13" s="27">
        <f>SUM(H13,L13,P13,U13,Y13,AC13,AG13)</f>
        <v>271345</v>
      </c>
      <c r="E13" s="27">
        <v>0.21</v>
      </c>
      <c r="F13" s="27">
        <v>0.21</v>
      </c>
      <c r="G13" s="27">
        <f>IF(ISERROR(H13/F13),"-",H13/F13)</f>
        <v>17400</v>
      </c>
      <c r="H13" s="27">
        <v>3654</v>
      </c>
      <c r="I13" s="27">
        <v>0</v>
      </c>
      <c r="J13" s="27">
        <v>0</v>
      </c>
      <c r="K13" s="27" t="s">
        <v>48</v>
      </c>
      <c r="L13" s="27">
        <v>0</v>
      </c>
      <c r="M13" s="27">
        <v>0.48</v>
      </c>
      <c r="N13" s="27">
        <v>0.48</v>
      </c>
      <c r="O13" s="27">
        <f>IF(ISERROR(P13/N13),"-",P13/N13)</f>
        <v>16800</v>
      </c>
      <c r="P13" s="27">
        <v>8064</v>
      </c>
      <c r="Q13" s="8" t="s">
        <v>9</v>
      </c>
      <c r="R13" s="21">
        <v>0</v>
      </c>
      <c r="S13" s="27">
        <v>0</v>
      </c>
      <c r="T13" s="27" t="s">
        <v>48</v>
      </c>
      <c r="U13" s="27">
        <v>0</v>
      </c>
      <c r="V13" s="27">
        <v>1.86</v>
      </c>
      <c r="W13" s="27">
        <v>1.86</v>
      </c>
      <c r="X13" s="27">
        <f>IF(ISERROR(Y13/W13),"-",Y13/W13)</f>
        <v>9625.2688172043</v>
      </c>
      <c r="Y13" s="27">
        <v>17903</v>
      </c>
      <c r="Z13" s="27">
        <v>31.93</v>
      </c>
      <c r="AA13" s="27">
        <v>31.93</v>
      </c>
      <c r="AB13" s="27">
        <f>IF(ISERROR(AC13/AA13),"-",AC13/AA13)</f>
        <v>7350.01565925462</v>
      </c>
      <c r="AC13" s="27">
        <v>234686</v>
      </c>
      <c r="AD13" s="27">
        <v>1.02</v>
      </c>
      <c r="AE13" s="27">
        <v>1.02</v>
      </c>
      <c r="AF13" s="27">
        <f>IF(ISERROR(AG13/AE13),"-",AG13/AE13)</f>
        <v>6900</v>
      </c>
      <c r="AG13" s="27">
        <v>7038</v>
      </c>
    </row>
    <row r="14" spans="1:33" ht="27.2" customHeight="1">
      <c r="A14" s="8" t="s">
        <v>10</v>
      </c>
      <c r="B14" s="21">
        <f>SUM(E14,I14,M14,R14,V14,Z14,AD14)</f>
        <v>124.68</v>
      </c>
      <c r="C14" s="27">
        <f>SUM(F14,J14,N14,S14,W14,AA14,AE14)</f>
        <v>124.68</v>
      </c>
      <c r="D14" s="27">
        <f>SUM(H14,L14,P14,U14,Y14,AC14,AG14)</f>
        <v>915476</v>
      </c>
      <c r="E14" s="27">
        <v>1.75</v>
      </c>
      <c r="F14" s="27">
        <v>1.75</v>
      </c>
      <c r="G14" s="27">
        <f>IF(ISERROR(H14/F14),"-",H14/F14)</f>
        <v>14010.2857142857</v>
      </c>
      <c r="H14" s="27">
        <v>24518</v>
      </c>
      <c r="I14" s="27">
        <v>0</v>
      </c>
      <c r="J14" s="27">
        <v>0</v>
      </c>
      <c r="K14" s="27" t="s">
        <v>48</v>
      </c>
      <c r="L14" s="27">
        <v>0</v>
      </c>
      <c r="M14" s="27">
        <v>0</v>
      </c>
      <c r="N14" s="27">
        <v>0</v>
      </c>
      <c r="O14" s="27" t="s">
        <v>48</v>
      </c>
      <c r="P14" s="27">
        <v>0</v>
      </c>
      <c r="Q14" s="8" t="s">
        <v>10</v>
      </c>
      <c r="R14" s="21">
        <v>0</v>
      </c>
      <c r="S14" s="27">
        <v>0</v>
      </c>
      <c r="T14" s="27" t="s">
        <v>48</v>
      </c>
      <c r="U14" s="27">
        <v>0</v>
      </c>
      <c r="V14" s="27">
        <v>8.5</v>
      </c>
      <c r="W14" s="27">
        <v>8.5</v>
      </c>
      <c r="X14" s="27">
        <f>IF(ISERROR(Y14/W14),"-",Y14/W14)</f>
        <v>11550</v>
      </c>
      <c r="Y14" s="27">
        <v>98175</v>
      </c>
      <c r="Z14" s="27">
        <v>89.4</v>
      </c>
      <c r="AA14" s="27">
        <v>89.4</v>
      </c>
      <c r="AB14" s="27">
        <f>IF(ISERROR(AC14/AA14),"-",AC14/AA14)</f>
        <v>6600</v>
      </c>
      <c r="AC14" s="27">
        <v>590040</v>
      </c>
      <c r="AD14" s="27">
        <v>25.03</v>
      </c>
      <c r="AE14" s="27">
        <v>25.03</v>
      </c>
      <c r="AF14" s="27">
        <f>IF(ISERROR(AG14/AE14),"-",AG14/AE14)</f>
        <v>8100</v>
      </c>
      <c r="AG14" s="27">
        <v>202743</v>
      </c>
    </row>
    <row r="15" spans="1:33" ht="27.2" customHeight="1">
      <c r="A15" s="8" t="s">
        <v>11</v>
      </c>
      <c r="B15" s="21">
        <f>SUM(E15,I15,M15,R15,V15,Z15,AD15)</f>
        <v>0</v>
      </c>
      <c r="C15" s="27">
        <f>SUM(F15,J15,N15,S15,W15,AA15,AE15)</f>
        <v>0</v>
      </c>
      <c r="D15" s="27">
        <f>SUM(H15,L15,P15,U15,Y15,AC15,AG15)</f>
        <v>0</v>
      </c>
      <c r="E15" s="27">
        <v>0</v>
      </c>
      <c r="F15" s="27">
        <v>0</v>
      </c>
      <c r="G15" s="27" t="s">
        <v>48</v>
      </c>
      <c r="H15" s="27">
        <v>0</v>
      </c>
      <c r="I15" s="27">
        <v>0</v>
      </c>
      <c r="J15" s="27">
        <v>0</v>
      </c>
      <c r="K15" s="27" t="s">
        <v>48</v>
      </c>
      <c r="L15" s="27">
        <v>0</v>
      </c>
      <c r="M15" s="27">
        <v>0</v>
      </c>
      <c r="N15" s="27">
        <v>0</v>
      </c>
      <c r="O15" s="27" t="s">
        <v>48</v>
      </c>
      <c r="P15" s="27">
        <v>0</v>
      </c>
      <c r="Q15" s="8" t="s">
        <v>11</v>
      </c>
      <c r="R15" s="21">
        <v>0</v>
      </c>
      <c r="S15" s="27">
        <v>0</v>
      </c>
      <c r="T15" s="27" t="s">
        <v>48</v>
      </c>
      <c r="U15" s="27">
        <v>0</v>
      </c>
      <c r="V15" s="27">
        <v>0</v>
      </c>
      <c r="W15" s="27">
        <v>0</v>
      </c>
      <c r="X15" s="27" t="s">
        <v>48</v>
      </c>
      <c r="Y15" s="27">
        <v>0</v>
      </c>
      <c r="Z15" s="27">
        <v>0</v>
      </c>
      <c r="AA15" s="27">
        <v>0</v>
      </c>
      <c r="AB15" s="27" t="s">
        <v>48</v>
      </c>
      <c r="AC15" s="27">
        <v>0</v>
      </c>
      <c r="AD15" s="27">
        <v>0</v>
      </c>
      <c r="AE15" s="27">
        <v>0</v>
      </c>
      <c r="AF15" s="27" t="s">
        <v>48</v>
      </c>
      <c r="AG15" s="27">
        <v>0</v>
      </c>
    </row>
    <row r="16" spans="1:33" ht="27.2" customHeight="1">
      <c r="A16" s="8" t="s">
        <v>12</v>
      </c>
      <c r="B16" s="21">
        <f>SUM(E16,I16,M16,R16,V16,Z16,AD16)</f>
        <v>247.07</v>
      </c>
      <c r="C16" s="27">
        <f>SUM(F16,J16,N16,S16,W16,AA16,AE16)</f>
        <v>247.07</v>
      </c>
      <c r="D16" s="27">
        <f>SUM(H16,L16,P16,U16,Y16,AC16,AG16)</f>
        <v>4032964</v>
      </c>
      <c r="E16" s="27">
        <v>118.13</v>
      </c>
      <c r="F16" s="27">
        <v>118.13</v>
      </c>
      <c r="G16" s="27">
        <f>IF(ISERROR(H16/F16),"-",H16/F16)</f>
        <v>17440.1845424532</v>
      </c>
      <c r="H16" s="27">
        <v>2060209</v>
      </c>
      <c r="I16" s="27">
        <v>32.51</v>
      </c>
      <c r="J16" s="27">
        <v>32.51</v>
      </c>
      <c r="K16" s="27">
        <f>IF(ISERROR(L16/J16),"-",L16/J16)</f>
        <v>14460.0123039065</v>
      </c>
      <c r="L16" s="27">
        <v>470095</v>
      </c>
      <c r="M16" s="27">
        <v>68.3</v>
      </c>
      <c r="N16" s="27">
        <v>68.3</v>
      </c>
      <c r="O16" s="27">
        <f>IF(ISERROR(P16/N16),"-",P16/N16)</f>
        <v>17200</v>
      </c>
      <c r="P16" s="27">
        <v>1174760</v>
      </c>
      <c r="Q16" s="8" t="s">
        <v>12</v>
      </c>
      <c r="R16" s="21">
        <v>2.5</v>
      </c>
      <c r="S16" s="27">
        <v>2.5</v>
      </c>
      <c r="T16" s="27">
        <f>IF(ISERROR(U16/S16),"-",U16/S16)</f>
        <v>37056</v>
      </c>
      <c r="U16" s="27">
        <v>92640</v>
      </c>
      <c r="V16" s="27">
        <v>11.91</v>
      </c>
      <c r="W16" s="27">
        <v>11.91</v>
      </c>
      <c r="X16" s="27">
        <f>IF(ISERROR(Y16/W16),"-",Y16/W16)</f>
        <v>11600</v>
      </c>
      <c r="Y16" s="27">
        <v>138156</v>
      </c>
      <c r="Z16" s="27">
        <v>12.32</v>
      </c>
      <c r="AA16" s="27">
        <v>12.32</v>
      </c>
      <c r="AB16" s="27">
        <f>IF(ISERROR(AC16/AA16),"-",AC16/AA16)</f>
        <v>7200</v>
      </c>
      <c r="AC16" s="27">
        <v>88704</v>
      </c>
      <c r="AD16" s="27">
        <v>1.4</v>
      </c>
      <c r="AE16" s="27">
        <v>1.4</v>
      </c>
      <c r="AF16" s="27">
        <f>IF(ISERROR(AG16/AE16),"-",AG16/AE16)</f>
        <v>6000</v>
      </c>
      <c r="AG16" s="27">
        <v>8400</v>
      </c>
    </row>
    <row r="17" spans="1:33" ht="27.2" customHeight="1">
      <c r="A17" s="8" t="s">
        <v>13</v>
      </c>
      <c r="B17" s="21">
        <f>SUM(E17,I17,M17,R17,V17,Z17,AD17)</f>
        <v>250.09</v>
      </c>
      <c r="C17" s="27">
        <f>SUM(F17,J17,N17,S17,W17,AA17,AE17)</f>
        <v>250.09</v>
      </c>
      <c r="D17" s="27">
        <f>SUM(H17,L17,P17,U17,Y17,AC17,AG17)</f>
        <v>1170673</v>
      </c>
      <c r="E17" s="27">
        <v>0.5</v>
      </c>
      <c r="F17" s="27">
        <v>0.5</v>
      </c>
      <c r="G17" s="27">
        <f>IF(ISERROR(H17/F17),"-",H17/F17)</f>
        <v>15810</v>
      </c>
      <c r="H17" s="27">
        <v>7905</v>
      </c>
      <c r="I17" s="27">
        <v>0.7</v>
      </c>
      <c r="J17" s="27">
        <v>0.7</v>
      </c>
      <c r="K17" s="27">
        <f>IF(ISERROR(L17/J17),"-",L17/J17)</f>
        <v>19140</v>
      </c>
      <c r="L17" s="27">
        <v>13398</v>
      </c>
      <c r="M17" s="27">
        <v>0.05</v>
      </c>
      <c r="N17" s="27">
        <v>0.05</v>
      </c>
      <c r="O17" s="27">
        <f>IF(ISERROR(P17/N17),"-",P17/N17)</f>
        <v>16200</v>
      </c>
      <c r="P17" s="27">
        <v>810</v>
      </c>
      <c r="Q17" s="8" t="s">
        <v>13</v>
      </c>
      <c r="R17" s="21">
        <v>0</v>
      </c>
      <c r="S17" s="27">
        <v>0</v>
      </c>
      <c r="T17" s="27" t="s">
        <v>48</v>
      </c>
      <c r="U17" s="27">
        <v>0</v>
      </c>
      <c r="V17" s="27">
        <v>0.78</v>
      </c>
      <c r="W17" s="27">
        <v>0.78</v>
      </c>
      <c r="X17" s="27">
        <f>IF(ISERROR(Y17/W17),"-",Y17/W17)</f>
        <v>8879.48717948718</v>
      </c>
      <c r="Y17" s="27">
        <v>6926</v>
      </c>
      <c r="Z17" s="27">
        <v>247.44</v>
      </c>
      <c r="AA17" s="27">
        <v>247.44</v>
      </c>
      <c r="AB17" s="27">
        <f>IF(ISERROR(AC17/AA17),"-",AC17/AA17)</f>
        <v>4600</v>
      </c>
      <c r="AC17" s="27">
        <v>1138224</v>
      </c>
      <c r="AD17" s="27">
        <v>0.62</v>
      </c>
      <c r="AE17" s="27">
        <v>0.62</v>
      </c>
      <c r="AF17" s="27">
        <f>IF(ISERROR(AG17/AE17),"-",AG17/AE17)</f>
        <v>5500</v>
      </c>
      <c r="AG17" s="27">
        <v>3410</v>
      </c>
    </row>
    <row r="18" spans="1:33" ht="27.2" customHeight="1">
      <c r="A18" s="8" t="s">
        <v>14</v>
      </c>
      <c r="B18" s="21">
        <f>SUM(E18,I18,M18,R18,V18,Z18,AD18)</f>
        <v>123.91</v>
      </c>
      <c r="C18" s="27">
        <f>SUM(F18,J18,N18,S18,W18,AA18,AE18)</f>
        <v>123.91</v>
      </c>
      <c r="D18" s="27">
        <f>SUM(H18,L18,P18,U18,Y18,AC18,AG18)</f>
        <v>1765385</v>
      </c>
      <c r="E18" s="27">
        <v>0.4</v>
      </c>
      <c r="F18" s="27">
        <v>0.4</v>
      </c>
      <c r="G18" s="27">
        <f>IF(ISERROR(H18/F18),"-",H18/F18)</f>
        <v>18900</v>
      </c>
      <c r="H18" s="27">
        <v>7560</v>
      </c>
      <c r="I18" s="27">
        <v>25.47</v>
      </c>
      <c r="J18" s="27">
        <v>25.47</v>
      </c>
      <c r="K18" s="27">
        <f>IF(ISERROR(L18/J18),"-",L18/J18)</f>
        <v>16500</v>
      </c>
      <c r="L18" s="27">
        <v>420255</v>
      </c>
      <c r="M18" s="27">
        <v>54.46</v>
      </c>
      <c r="N18" s="27">
        <v>54.46</v>
      </c>
      <c r="O18" s="27">
        <f>IF(ISERROR(P18/N18),"-",P18/N18)</f>
        <v>20000</v>
      </c>
      <c r="P18" s="27">
        <v>1089200</v>
      </c>
      <c r="Q18" s="8" t="s">
        <v>14</v>
      </c>
      <c r="R18" s="21">
        <v>0.93</v>
      </c>
      <c r="S18" s="27">
        <v>0.93</v>
      </c>
      <c r="T18" s="27">
        <f>IF(ISERROR(U18/S18),"-",U18/S18)</f>
        <v>32000</v>
      </c>
      <c r="U18" s="27">
        <v>29760</v>
      </c>
      <c r="V18" s="27">
        <v>0</v>
      </c>
      <c r="W18" s="27">
        <v>0</v>
      </c>
      <c r="X18" s="27" t="s">
        <v>48</v>
      </c>
      <c r="Y18" s="27">
        <v>0</v>
      </c>
      <c r="Z18" s="27">
        <v>38.84</v>
      </c>
      <c r="AA18" s="27">
        <v>38.84</v>
      </c>
      <c r="AB18" s="27">
        <f>IF(ISERROR(AC18/AA18),"-",AC18/AA18)</f>
        <v>5039.90731204943</v>
      </c>
      <c r="AC18" s="27">
        <v>195750</v>
      </c>
      <c r="AD18" s="27">
        <v>3.81</v>
      </c>
      <c r="AE18" s="27">
        <v>3.81</v>
      </c>
      <c r="AF18" s="27">
        <f>IF(ISERROR(AG18/AE18),"-",AG18/AE18)</f>
        <v>6000</v>
      </c>
      <c r="AG18" s="27">
        <v>22860</v>
      </c>
    </row>
    <row r="19" spans="1:33" ht="27.2" customHeight="1">
      <c r="A19" s="8" t="s">
        <v>15</v>
      </c>
      <c r="B19" s="21">
        <f>SUM(E19,I19,M19,R19,V19,Z19,AD19)</f>
        <v>56.54</v>
      </c>
      <c r="C19" s="27">
        <f>SUM(F19,J19,N19,S19,W19,AA19,AE19)</f>
        <v>56.54</v>
      </c>
      <c r="D19" s="27">
        <f>SUM(H19,L19,P19,U19,Y19,AC19,AG19)</f>
        <v>343031.8</v>
      </c>
      <c r="E19" s="27">
        <v>0.36</v>
      </c>
      <c r="F19" s="27">
        <v>0.36</v>
      </c>
      <c r="G19" s="27">
        <f>IF(ISERROR(H19/F19),"-",H19/F19)</f>
        <v>15450</v>
      </c>
      <c r="H19" s="27">
        <v>5562</v>
      </c>
      <c r="I19" s="27">
        <v>0</v>
      </c>
      <c r="J19" s="27">
        <v>0</v>
      </c>
      <c r="K19" s="27" t="s">
        <v>48</v>
      </c>
      <c r="L19" s="27">
        <v>0</v>
      </c>
      <c r="M19" s="27">
        <v>0</v>
      </c>
      <c r="N19" s="27">
        <v>0</v>
      </c>
      <c r="O19" s="27" t="s">
        <v>48</v>
      </c>
      <c r="P19" s="27">
        <v>0</v>
      </c>
      <c r="Q19" s="8" t="s">
        <v>15</v>
      </c>
      <c r="R19" s="21">
        <v>0</v>
      </c>
      <c r="S19" s="27">
        <v>0</v>
      </c>
      <c r="T19" s="27" t="s">
        <v>48</v>
      </c>
      <c r="U19" s="27">
        <v>0</v>
      </c>
      <c r="V19" s="27">
        <v>2.21</v>
      </c>
      <c r="W19" s="27">
        <v>2.21</v>
      </c>
      <c r="X19" s="27">
        <f>IF(ISERROR(Y19/W19),"-",Y19/W19)</f>
        <v>9880</v>
      </c>
      <c r="Y19" s="27">
        <v>21834.8</v>
      </c>
      <c r="Z19" s="27">
        <v>53.77</v>
      </c>
      <c r="AA19" s="27">
        <v>53.77</v>
      </c>
      <c r="AB19" s="27">
        <f>IF(ISERROR(AC19/AA19),"-",AC19/AA19)</f>
        <v>5850.00929886554</v>
      </c>
      <c r="AC19" s="27">
        <v>314555</v>
      </c>
      <c r="AD19" s="27">
        <v>0.2</v>
      </c>
      <c r="AE19" s="27">
        <v>0.2</v>
      </c>
      <c r="AF19" s="27">
        <f>IF(ISERROR(AG19/AE19),"-",AG19/AE19)</f>
        <v>5400</v>
      </c>
      <c r="AG19" s="27">
        <v>1080</v>
      </c>
    </row>
    <row r="20" spans="1:33" ht="27.2" customHeight="1">
      <c r="A20" s="8" t="s">
        <v>16</v>
      </c>
      <c r="B20" s="21">
        <f>SUM(E20,I20,M20,R20,V20,Z20,AD20)</f>
        <v>1420.1</v>
      </c>
      <c r="C20" s="27">
        <f>SUM(F20,J20,N20,S20,W20,AA20,AE20)</f>
        <v>1420.1</v>
      </c>
      <c r="D20" s="27">
        <f>SUM(H20,L20,P20,U20,Y20,AC20,AG20)</f>
        <v>27478506</v>
      </c>
      <c r="E20" s="27">
        <v>299.91</v>
      </c>
      <c r="F20" s="27">
        <v>299.91</v>
      </c>
      <c r="G20" s="27">
        <f>IF(ISERROR(H20/F20),"-",H20/F20)</f>
        <v>21919.955986796</v>
      </c>
      <c r="H20" s="27">
        <v>6574014</v>
      </c>
      <c r="I20" s="27">
        <v>313.75</v>
      </c>
      <c r="J20" s="27">
        <v>313.75</v>
      </c>
      <c r="K20" s="27">
        <f>IF(ISERROR(L20/J20),"-",L20/J20)</f>
        <v>18000</v>
      </c>
      <c r="L20" s="27">
        <v>5647500</v>
      </c>
      <c r="M20" s="27">
        <v>128.89</v>
      </c>
      <c r="N20" s="27">
        <v>128.89</v>
      </c>
      <c r="O20" s="27">
        <f>IF(ISERROR(P20/N20),"-",P20/N20)</f>
        <v>21200</v>
      </c>
      <c r="P20" s="27">
        <v>2732468</v>
      </c>
      <c r="Q20" s="8" t="s">
        <v>16</v>
      </c>
      <c r="R20" s="21">
        <v>333.83</v>
      </c>
      <c r="S20" s="27">
        <v>333.83</v>
      </c>
      <c r="T20" s="27">
        <f>IF(ISERROR(U20/S20),"-",U20/S20)</f>
        <v>26400</v>
      </c>
      <c r="U20" s="27">
        <v>8813112</v>
      </c>
      <c r="V20" s="27">
        <v>325.47</v>
      </c>
      <c r="W20" s="27">
        <v>325.47</v>
      </c>
      <c r="X20" s="27">
        <f>IF(ISERROR(Y20/W20),"-",Y20/W20)</f>
        <v>11025.0499277967</v>
      </c>
      <c r="Y20" s="27">
        <v>3588323</v>
      </c>
      <c r="Z20" s="27">
        <v>16.7</v>
      </c>
      <c r="AA20" s="27">
        <v>16.7</v>
      </c>
      <c r="AB20" s="27">
        <f>IF(ISERROR(AC20/AA20),"-",AC20/AA20)</f>
        <v>6670</v>
      </c>
      <c r="AC20" s="27">
        <v>111389</v>
      </c>
      <c r="AD20" s="27">
        <v>1.55</v>
      </c>
      <c r="AE20" s="27">
        <v>1.55</v>
      </c>
      <c r="AF20" s="27">
        <f>IF(ISERROR(AG20/AE20),"-",AG20/AE20)</f>
        <v>7548.38709677419</v>
      </c>
      <c r="AG20" s="27">
        <v>11700</v>
      </c>
    </row>
    <row r="21" spans="1:33" ht="27.2" customHeight="1">
      <c r="A21" s="8" t="s">
        <v>17</v>
      </c>
      <c r="B21" s="21">
        <f>SUM(E21,I21,M21,R21,V21,Z21,AD21)</f>
        <v>305.52</v>
      </c>
      <c r="C21" s="27">
        <f>SUM(F21,J21,N21,S21,W21,AA21,AE21)</f>
        <v>305.52</v>
      </c>
      <c r="D21" s="27">
        <f>SUM(H21,L21,P21,U21,Y21,AC21,AG21)</f>
        <v>4720955</v>
      </c>
      <c r="E21" s="27">
        <v>59.91</v>
      </c>
      <c r="F21" s="27">
        <v>59.91</v>
      </c>
      <c r="G21" s="27">
        <f>IF(ISERROR(H21/F21),"-",H21/F21)</f>
        <v>20100</v>
      </c>
      <c r="H21" s="27">
        <v>1204191</v>
      </c>
      <c r="I21" s="27">
        <v>53</v>
      </c>
      <c r="J21" s="27">
        <v>53</v>
      </c>
      <c r="K21" s="27">
        <f>IF(ISERROR(L21/J21),"-",L21/J21)</f>
        <v>15300</v>
      </c>
      <c r="L21" s="27">
        <v>810900</v>
      </c>
      <c r="M21" s="27">
        <v>132.65</v>
      </c>
      <c r="N21" s="27">
        <v>132.65</v>
      </c>
      <c r="O21" s="27">
        <f>IF(ISERROR(P21/N21),"-",P21/N21)</f>
        <v>13600</v>
      </c>
      <c r="P21" s="27">
        <v>1804040</v>
      </c>
      <c r="Q21" s="8" t="s">
        <v>17</v>
      </c>
      <c r="R21" s="21">
        <v>15.2</v>
      </c>
      <c r="S21" s="27">
        <v>15.2</v>
      </c>
      <c r="T21" s="27">
        <f>IF(ISERROR(U21/S21),"-",U21/S21)</f>
        <v>32300</v>
      </c>
      <c r="U21" s="27">
        <v>490960</v>
      </c>
      <c r="V21" s="27">
        <v>30.28</v>
      </c>
      <c r="W21" s="27">
        <v>30.28</v>
      </c>
      <c r="X21" s="27">
        <f>IF(ISERROR(Y21/W21),"-",Y21/W21)</f>
        <v>9800</v>
      </c>
      <c r="Y21" s="27">
        <v>296744</v>
      </c>
      <c r="Z21" s="27">
        <v>6.26</v>
      </c>
      <c r="AA21" s="27">
        <v>6.26</v>
      </c>
      <c r="AB21" s="27">
        <f>IF(ISERROR(AC21/AA21),"-",AC21/AA21)</f>
        <v>7200</v>
      </c>
      <c r="AC21" s="27">
        <v>45072</v>
      </c>
      <c r="AD21" s="27">
        <v>8.22</v>
      </c>
      <c r="AE21" s="27">
        <v>8.22</v>
      </c>
      <c r="AF21" s="27">
        <f>IF(ISERROR(AG21/AE21),"-",AG21/AE21)</f>
        <v>8400</v>
      </c>
      <c r="AG21" s="27">
        <v>69048</v>
      </c>
    </row>
    <row r="22" spans="1:33" ht="27.2" customHeight="1">
      <c r="A22" s="8" t="s">
        <v>18</v>
      </c>
      <c r="B22" s="21">
        <f>SUM(E22,I22,M22,R22,V22,Z22,AD22)</f>
        <v>55.19</v>
      </c>
      <c r="C22" s="27">
        <f>SUM(F22,J22,N22,S22,W22,AA22,AE22)</f>
        <v>54.19</v>
      </c>
      <c r="D22" s="27">
        <f>SUM(H22,L22,P22,U22,Y22,AC22,AG22)</f>
        <v>1014948.36</v>
      </c>
      <c r="E22" s="27">
        <v>15.71</v>
      </c>
      <c r="F22" s="27">
        <v>15.71</v>
      </c>
      <c r="G22" s="27">
        <f>IF(ISERROR(H22/F22),"-",H22/F22)</f>
        <v>19743</v>
      </c>
      <c r="H22" s="27">
        <v>310162.53</v>
      </c>
      <c r="I22" s="27">
        <v>0.58</v>
      </c>
      <c r="J22" s="27">
        <v>0.58</v>
      </c>
      <c r="K22" s="27">
        <f>IF(ISERROR(L22/J22),"-",L22/J22)</f>
        <v>17013</v>
      </c>
      <c r="L22" s="27">
        <v>9867.54</v>
      </c>
      <c r="M22" s="27">
        <v>1.5</v>
      </c>
      <c r="N22" s="27">
        <v>1.5</v>
      </c>
      <c r="O22" s="27">
        <f>IF(ISERROR(P22/N22),"-",P22/N22)</f>
        <v>17652</v>
      </c>
      <c r="P22" s="27">
        <v>26478</v>
      </c>
      <c r="Q22" s="8" t="s">
        <v>18</v>
      </c>
      <c r="R22" s="21">
        <v>15.62</v>
      </c>
      <c r="S22" s="27">
        <v>14.62</v>
      </c>
      <c r="T22" s="27">
        <f>IF(ISERROR(U22/S22),"-",U22/S22)</f>
        <v>33000</v>
      </c>
      <c r="U22" s="27">
        <v>482460</v>
      </c>
      <c r="V22" s="27">
        <v>14.57</v>
      </c>
      <c r="W22" s="27">
        <v>14.57</v>
      </c>
      <c r="X22" s="27">
        <f>IF(ISERROR(Y22/W22),"-",Y22/W22)</f>
        <v>10000.4804392588</v>
      </c>
      <c r="Y22" s="27">
        <v>145707</v>
      </c>
      <c r="Z22" s="27">
        <v>6.89</v>
      </c>
      <c r="AA22" s="27">
        <v>6.89</v>
      </c>
      <c r="AB22" s="27">
        <f>IF(ISERROR(AC22/AA22),"-",AC22/AA22)</f>
        <v>5553</v>
      </c>
      <c r="AC22" s="27">
        <v>38260.17</v>
      </c>
      <c r="AD22" s="27">
        <v>0.32</v>
      </c>
      <c r="AE22" s="27">
        <v>0.32</v>
      </c>
      <c r="AF22" s="27">
        <f>IF(ISERROR(AG22/AE22),"-",AG22/AE22)</f>
        <v>6291</v>
      </c>
      <c r="AG22" s="27">
        <v>2013.12</v>
      </c>
    </row>
    <row r="23" spans="1:33" ht="27.2" customHeight="1">
      <c r="A23" s="8" t="s">
        <v>19</v>
      </c>
      <c r="B23" s="21">
        <f>SUM(E23,I23,M23,R23,V23,Z23,AD23)</f>
        <v>0</v>
      </c>
      <c r="C23" s="27">
        <f>SUM(F23,J23,N23,S23,W23,AA23,AE23)</f>
        <v>0</v>
      </c>
      <c r="D23" s="27">
        <f>SUM(H23,L23,P23,U23,Y23,AC23,AG23)</f>
        <v>0</v>
      </c>
      <c r="E23" s="27">
        <v>0</v>
      </c>
      <c r="F23" s="27">
        <v>0</v>
      </c>
      <c r="G23" s="27" t="s">
        <v>48</v>
      </c>
      <c r="H23" s="27">
        <v>0</v>
      </c>
      <c r="I23" s="27">
        <v>0</v>
      </c>
      <c r="J23" s="27">
        <v>0</v>
      </c>
      <c r="K23" s="27" t="s">
        <v>48</v>
      </c>
      <c r="L23" s="27">
        <v>0</v>
      </c>
      <c r="M23" s="27">
        <v>0</v>
      </c>
      <c r="N23" s="27">
        <v>0</v>
      </c>
      <c r="O23" s="27" t="s">
        <v>48</v>
      </c>
      <c r="P23" s="27">
        <v>0</v>
      </c>
      <c r="Q23" s="8" t="s">
        <v>19</v>
      </c>
      <c r="R23" s="21">
        <v>0</v>
      </c>
      <c r="S23" s="27">
        <v>0</v>
      </c>
      <c r="T23" s="27" t="s">
        <v>48</v>
      </c>
      <c r="U23" s="27">
        <v>0</v>
      </c>
      <c r="V23" s="27">
        <v>0</v>
      </c>
      <c r="W23" s="27">
        <v>0</v>
      </c>
      <c r="X23" s="27" t="s">
        <v>48</v>
      </c>
      <c r="Y23" s="27">
        <v>0</v>
      </c>
      <c r="Z23" s="27">
        <v>0</v>
      </c>
      <c r="AA23" s="27">
        <v>0</v>
      </c>
      <c r="AB23" s="27" t="s">
        <v>48</v>
      </c>
      <c r="AC23" s="27">
        <v>0</v>
      </c>
      <c r="AD23" s="27">
        <v>0</v>
      </c>
      <c r="AE23" s="27">
        <v>0</v>
      </c>
      <c r="AF23" s="27" t="s">
        <v>48</v>
      </c>
      <c r="AG23" s="27">
        <v>0</v>
      </c>
    </row>
    <row r="24" spans="1:33" ht="27.2" customHeight="1">
      <c r="A24" s="8" t="s">
        <v>20</v>
      </c>
      <c r="B24" s="21">
        <f>SUM(E24,I24,M24,R24,V24,Z24,AD24)</f>
        <v>18.08</v>
      </c>
      <c r="C24" s="27">
        <f>SUM(F24,J24,N24,S24,W24,AA24,AE24)</f>
        <v>18.08</v>
      </c>
      <c r="D24" s="27">
        <f>SUM(H24,L24,P24,U24,Y24,AC24,AG24)</f>
        <v>145174</v>
      </c>
      <c r="E24" s="27">
        <v>0</v>
      </c>
      <c r="F24" s="27">
        <v>0</v>
      </c>
      <c r="G24" s="27" t="s">
        <v>48</v>
      </c>
      <c r="H24" s="27">
        <v>0</v>
      </c>
      <c r="I24" s="27">
        <v>0.48</v>
      </c>
      <c r="J24" s="27">
        <v>0.48</v>
      </c>
      <c r="K24" s="27">
        <f>IF(ISERROR(L24/J24),"-",L24/J24)</f>
        <v>18570.8333333333</v>
      </c>
      <c r="L24" s="27">
        <v>8914</v>
      </c>
      <c r="M24" s="27">
        <v>0.12</v>
      </c>
      <c r="N24" s="27">
        <v>0.12</v>
      </c>
      <c r="O24" s="27">
        <f>IF(ISERROR(P24/N24),"-",P24/N24)</f>
        <v>17200</v>
      </c>
      <c r="P24" s="27">
        <v>2064</v>
      </c>
      <c r="Q24" s="8" t="s">
        <v>20</v>
      </c>
      <c r="R24" s="21">
        <v>0.32</v>
      </c>
      <c r="S24" s="27">
        <v>0.32</v>
      </c>
      <c r="T24" s="27">
        <f>IF(ISERROR(U24/S24),"-",U24/S24)</f>
        <v>41400</v>
      </c>
      <c r="U24" s="27">
        <v>13248</v>
      </c>
      <c r="V24" s="27">
        <v>0.35</v>
      </c>
      <c r="W24" s="27">
        <v>0.35</v>
      </c>
      <c r="X24" s="27">
        <f>IF(ISERROR(Y24/W24),"-",Y24/W24)</f>
        <v>10800</v>
      </c>
      <c r="Y24" s="27">
        <v>3780</v>
      </c>
      <c r="Z24" s="27">
        <v>16.09</v>
      </c>
      <c r="AA24" s="27">
        <v>16.09</v>
      </c>
      <c r="AB24" s="27">
        <f>IF(ISERROR(AC24/AA24),"-",AC24/AA24)</f>
        <v>6959.85083903045</v>
      </c>
      <c r="AC24" s="27">
        <v>111984</v>
      </c>
      <c r="AD24" s="27">
        <v>0.72</v>
      </c>
      <c r="AE24" s="27">
        <v>0.72</v>
      </c>
      <c r="AF24" s="27">
        <f>IF(ISERROR(AG24/AE24),"-",AG24/AE24)</f>
        <v>7200</v>
      </c>
      <c r="AG24" s="27">
        <v>5184</v>
      </c>
    </row>
    <row r="25" spans="1:33" ht="27.2" customHeight="1">
      <c r="A25" s="8" t="s">
        <v>21</v>
      </c>
      <c r="B25" s="21">
        <f>SUM(E25,I25,M25,R25,V25,Z25,AD25)</f>
        <v>6.3</v>
      </c>
      <c r="C25" s="27">
        <f>SUM(F25,J25,N25,S25,W25,AA25,AE25)</f>
        <v>6.3</v>
      </c>
      <c r="D25" s="27">
        <f>SUM(H25,L25,P25,U25,Y25,AC25,AG25)</f>
        <v>42498</v>
      </c>
      <c r="E25" s="27">
        <v>0.3</v>
      </c>
      <c r="F25" s="27">
        <v>0.3</v>
      </c>
      <c r="G25" s="27">
        <f>IF(ISERROR(H25/F25),"-",H25/F25)</f>
        <v>16890</v>
      </c>
      <c r="H25" s="27">
        <v>5067</v>
      </c>
      <c r="I25" s="27">
        <v>0</v>
      </c>
      <c r="J25" s="27">
        <v>0</v>
      </c>
      <c r="K25" s="27" t="s">
        <v>48</v>
      </c>
      <c r="L25" s="27">
        <v>0</v>
      </c>
      <c r="M25" s="27">
        <v>0</v>
      </c>
      <c r="N25" s="27">
        <v>0</v>
      </c>
      <c r="O25" s="27" t="s">
        <v>48</v>
      </c>
      <c r="P25" s="27">
        <v>0</v>
      </c>
      <c r="Q25" s="8" t="s">
        <v>21</v>
      </c>
      <c r="R25" s="21">
        <v>0</v>
      </c>
      <c r="S25" s="27">
        <v>0</v>
      </c>
      <c r="T25" s="27" t="s">
        <v>48</v>
      </c>
      <c r="U25" s="27">
        <v>0</v>
      </c>
      <c r="V25" s="27">
        <v>0</v>
      </c>
      <c r="W25" s="27">
        <v>0</v>
      </c>
      <c r="X25" s="27" t="s">
        <v>48</v>
      </c>
      <c r="Y25" s="27">
        <v>0</v>
      </c>
      <c r="Z25" s="27">
        <v>5.7</v>
      </c>
      <c r="AA25" s="27">
        <v>5.7</v>
      </c>
      <c r="AB25" s="27">
        <f>IF(ISERROR(AC25/AA25),"-",AC25/AA25)</f>
        <v>6300</v>
      </c>
      <c r="AC25" s="27">
        <v>35910</v>
      </c>
      <c r="AD25" s="27">
        <v>0.3</v>
      </c>
      <c r="AE25" s="27">
        <v>0.3</v>
      </c>
      <c r="AF25" s="27">
        <f>IF(ISERROR(AG25/AE25),"-",AG25/AE25)</f>
        <v>5070</v>
      </c>
      <c r="AG25" s="27">
        <v>1521</v>
      </c>
    </row>
    <row r="26" spans="1:33" ht="27.2" customHeight="1">
      <c r="A26" s="8" t="s">
        <v>22</v>
      </c>
      <c r="B26" s="21">
        <f>SUM(E26,I26,M26,R26,V26,Z26,AD26)</f>
        <v>9.03</v>
      </c>
      <c r="C26" s="27">
        <f>SUM(F26,J26,N26,S26,W26,AA26,AE26)</f>
        <v>9.03</v>
      </c>
      <c r="D26" s="27">
        <f>SUM(H26,L26,P26,U26,Y26,AC26,AG26)</f>
        <v>60840</v>
      </c>
      <c r="E26" s="27">
        <v>0</v>
      </c>
      <c r="F26" s="27">
        <v>0</v>
      </c>
      <c r="G26" s="27" t="s">
        <v>48</v>
      </c>
      <c r="H26" s="27">
        <v>0</v>
      </c>
      <c r="I26" s="27">
        <v>0</v>
      </c>
      <c r="J26" s="27">
        <v>0</v>
      </c>
      <c r="K26" s="27" t="s">
        <v>48</v>
      </c>
      <c r="L26" s="27">
        <v>0</v>
      </c>
      <c r="M26" s="27">
        <v>0</v>
      </c>
      <c r="N26" s="27">
        <v>0</v>
      </c>
      <c r="O26" s="27" t="s">
        <v>48</v>
      </c>
      <c r="P26" s="27">
        <v>0</v>
      </c>
      <c r="Q26" s="8" t="s">
        <v>22</v>
      </c>
      <c r="R26" s="21">
        <v>0</v>
      </c>
      <c r="S26" s="27"/>
      <c r="T26" s="27" t="s">
        <v>48</v>
      </c>
      <c r="U26" s="27">
        <v>0</v>
      </c>
      <c r="V26" s="27">
        <v>0</v>
      </c>
      <c r="W26" s="27">
        <v>0</v>
      </c>
      <c r="X26" s="27" t="s">
        <v>48</v>
      </c>
      <c r="Y26" s="27">
        <v>0</v>
      </c>
      <c r="Z26" s="27">
        <v>5.9</v>
      </c>
      <c r="AA26" s="27">
        <v>5.9</v>
      </c>
      <c r="AB26" s="27">
        <f>IF(ISERROR(AC26/AA26),"-",AC26/AA26)</f>
        <v>6600</v>
      </c>
      <c r="AC26" s="27">
        <v>38940</v>
      </c>
      <c r="AD26" s="27">
        <v>3.13</v>
      </c>
      <c r="AE26" s="27">
        <v>3.13</v>
      </c>
      <c r="AF26" s="27">
        <f>IF(ISERROR(AG26/AE26),"-",AG26/AE26)</f>
        <v>6996.80511182109</v>
      </c>
      <c r="AG26" s="27">
        <v>21900</v>
      </c>
    </row>
    <row r="27" spans="1:33" ht="27.2" customHeight="1">
      <c r="A27" s="8" t="s">
        <v>23</v>
      </c>
      <c r="B27" s="21">
        <f>SUM(E27,I27,M27,R27,V27,Z27,AD27)</f>
        <v>1698.34</v>
      </c>
      <c r="C27" s="27">
        <f>SUM(F27,J27,N27,S27,W27,AA27,AE27)</f>
        <v>1697.74</v>
      </c>
      <c r="D27" s="27">
        <f>SUM(H27,L27,P27,U27,Y27,AC27,AG27)</f>
        <v>9492873</v>
      </c>
      <c r="E27" s="27">
        <v>1</v>
      </c>
      <c r="F27" s="27">
        <v>1</v>
      </c>
      <c r="G27" s="27">
        <f>IF(ISERROR(H27/F27),"-",H27/F27)</f>
        <v>15680</v>
      </c>
      <c r="H27" s="27">
        <v>15680</v>
      </c>
      <c r="I27" s="27">
        <v>0.8</v>
      </c>
      <c r="J27" s="27">
        <v>0.8</v>
      </c>
      <c r="K27" s="27">
        <f>IF(ISERROR(L27/J27),"-",L27/J27)</f>
        <v>13200</v>
      </c>
      <c r="L27" s="27">
        <v>10560</v>
      </c>
      <c r="M27" s="27">
        <v>4.4</v>
      </c>
      <c r="N27" s="27">
        <v>4.4</v>
      </c>
      <c r="O27" s="27">
        <f>IF(ISERROR(P27/N27),"-",P27/N27)</f>
        <v>15600</v>
      </c>
      <c r="P27" s="27">
        <v>68640</v>
      </c>
      <c r="Q27" s="8" t="s">
        <v>23</v>
      </c>
      <c r="R27" s="21">
        <v>4.5</v>
      </c>
      <c r="S27" s="27">
        <v>4.5</v>
      </c>
      <c r="T27" s="27">
        <f>IF(ISERROR(U27/S27),"-",U27/S27)</f>
        <v>32300</v>
      </c>
      <c r="U27" s="27">
        <v>145350</v>
      </c>
      <c r="V27" s="27">
        <v>1.7</v>
      </c>
      <c r="W27" s="27">
        <v>1.7</v>
      </c>
      <c r="X27" s="27">
        <f>IF(ISERROR(Y27/W27),"-",Y27/W27)</f>
        <v>7525.29411764706</v>
      </c>
      <c r="Y27" s="27">
        <v>12793</v>
      </c>
      <c r="Z27" s="27">
        <v>510.24</v>
      </c>
      <c r="AA27" s="27">
        <v>509.64</v>
      </c>
      <c r="AB27" s="27">
        <f>IF(ISERROR(AC27/AA27),"-",AC27/AA27)</f>
        <v>4750</v>
      </c>
      <c r="AC27" s="27">
        <v>2420790</v>
      </c>
      <c r="AD27" s="27">
        <v>1175.7</v>
      </c>
      <c r="AE27" s="27">
        <v>1175.7</v>
      </c>
      <c r="AF27" s="27">
        <f>IF(ISERROR(AG27/AE27),"-",AG27/AE27)</f>
        <v>5800</v>
      </c>
      <c r="AG27" s="27">
        <v>6819060</v>
      </c>
    </row>
    <row r="28" spans="1:33" ht="27.2" customHeight="1">
      <c r="A28" s="8" t="s">
        <v>24</v>
      </c>
      <c r="B28" s="21">
        <f>SUM(E28,I28,M28,R28,V28,Z28,AD28)</f>
        <v>1508.59</v>
      </c>
      <c r="C28" s="27">
        <f>SUM(F28,J28,N28,S28,W28,AA28,AE28)</f>
        <v>1508.59</v>
      </c>
      <c r="D28" s="27">
        <f>SUM(H28,L28,P28,U28,Y28,AC28,AG28)</f>
        <v>11064381</v>
      </c>
      <c r="E28" s="27">
        <v>3.5</v>
      </c>
      <c r="F28" s="27">
        <v>3.5</v>
      </c>
      <c r="G28" s="27">
        <f>IF(ISERROR(H28/F28),"-",H28/F28)</f>
        <v>17550</v>
      </c>
      <c r="H28" s="27">
        <v>61425</v>
      </c>
      <c r="I28" s="27">
        <v>1.9</v>
      </c>
      <c r="J28" s="27">
        <v>1.9</v>
      </c>
      <c r="K28" s="27">
        <f>IF(ISERROR(L28/J28),"-",L28/J28)</f>
        <v>17340</v>
      </c>
      <c r="L28" s="27">
        <v>32946</v>
      </c>
      <c r="M28" s="27">
        <v>2.1</v>
      </c>
      <c r="N28" s="27">
        <v>2.1</v>
      </c>
      <c r="O28" s="27">
        <f>IF(ISERROR(P28/N28),"-",P28/N28)</f>
        <v>17400</v>
      </c>
      <c r="P28" s="27">
        <v>36540</v>
      </c>
      <c r="Q28" s="8" t="s">
        <v>24</v>
      </c>
      <c r="R28" s="21">
        <v>0</v>
      </c>
      <c r="S28" s="27">
        <v>0</v>
      </c>
      <c r="T28" s="27" t="s">
        <v>48</v>
      </c>
      <c r="U28" s="27">
        <v>0</v>
      </c>
      <c r="V28" s="27">
        <v>4.85</v>
      </c>
      <c r="W28" s="27">
        <v>4.85</v>
      </c>
      <c r="X28" s="27">
        <f>IF(ISERROR(Y28/W28),"-",Y28/W28)</f>
        <v>8400</v>
      </c>
      <c r="Y28" s="27">
        <v>40740</v>
      </c>
      <c r="Z28" s="27">
        <v>612.04</v>
      </c>
      <c r="AA28" s="27">
        <v>612.04</v>
      </c>
      <c r="AB28" s="27">
        <f>IF(ISERROR(AC28/AA28),"-",AC28/AA28)</f>
        <v>6240.00065355206</v>
      </c>
      <c r="AC28" s="27">
        <v>3819130</v>
      </c>
      <c r="AD28" s="27">
        <v>884.2</v>
      </c>
      <c r="AE28" s="27">
        <v>884.2</v>
      </c>
      <c r="AF28" s="27">
        <f>IF(ISERROR(AG28/AE28),"-",AG28/AE28)</f>
        <v>8000</v>
      </c>
      <c r="AG28" s="27">
        <v>7073600</v>
      </c>
    </row>
    <row r="29" spans="1:33" ht="27.2" customHeight="1">
      <c r="A29" s="8" t="s">
        <v>25</v>
      </c>
      <c r="B29" s="21">
        <f>SUM(E29,I29,M29,R29,V29,Z29,AD29)</f>
        <v>92.22</v>
      </c>
      <c r="C29" s="27">
        <f>SUM(F29,J29,N29,S29,W29,AA29,AE29)</f>
        <v>92.22</v>
      </c>
      <c r="D29" s="27">
        <f>SUM(H29,L29,P29,U29,Y29,AC29,AG29)</f>
        <v>642957</v>
      </c>
      <c r="E29" s="27">
        <v>0</v>
      </c>
      <c r="F29" s="27">
        <v>0</v>
      </c>
      <c r="G29" s="27" t="s">
        <v>48</v>
      </c>
      <c r="H29" s="27">
        <v>0</v>
      </c>
      <c r="I29" s="27">
        <v>0.07</v>
      </c>
      <c r="J29" s="27">
        <v>0.07</v>
      </c>
      <c r="K29" s="27">
        <f>IF(ISERROR(L29/J29),"-",L29/J29)</f>
        <v>16028.5714285714</v>
      </c>
      <c r="L29" s="27">
        <v>1122</v>
      </c>
      <c r="M29" s="27">
        <v>0</v>
      </c>
      <c r="N29" s="27">
        <v>0</v>
      </c>
      <c r="O29" s="27" t="s">
        <v>48</v>
      </c>
      <c r="P29" s="27">
        <v>0</v>
      </c>
      <c r="Q29" s="8" t="s">
        <v>25</v>
      </c>
      <c r="R29" s="21">
        <v>0.17</v>
      </c>
      <c r="S29" s="27">
        <v>0.17</v>
      </c>
      <c r="T29" s="27">
        <f>IF(ISERROR(U29/S29),"-",U29/S29)</f>
        <v>34000</v>
      </c>
      <c r="U29" s="27">
        <v>5780</v>
      </c>
      <c r="V29" s="27">
        <v>0.65</v>
      </c>
      <c r="W29" s="27">
        <v>0.65</v>
      </c>
      <c r="X29" s="27">
        <f>IF(ISERROR(Y29/W29),"-",Y29/W29)</f>
        <v>9800</v>
      </c>
      <c r="Y29" s="27">
        <v>6370</v>
      </c>
      <c r="Z29" s="27">
        <v>61.16</v>
      </c>
      <c r="AA29" s="27">
        <v>61.16</v>
      </c>
      <c r="AB29" s="27">
        <f>IF(ISERROR(AC29/AA29),"-",AC29/AA29)</f>
        <v>6300</v>
      </c>
      <c r="AC29" s="27">
        <v>385308</v>
      </c>
      <c r="AD29" s="27">
        <v>30.17</v>
      </c>
      <c r="AE29" s="27">
        <v>30.17</v>
      </c>
      <c r="AF29" s="27">
        <f>IF(ISERROR(AG29/AE29),"-",AG29/AE29)</f>
        <v>8100</v>
      </c>
      <c r="AG29" s="27">
        <v>244377</v>
      </c>
    </row>
    <row r="30" spans="1:33" ht="27.2" customHeight="1">
      <c r="A30" s="8" t="s">
        <v>26</v>
      </c>
      <c r="B30" s="21">
        <f>SUM(E30,I30,M30,R30,V30,Z30,AD30)</f>
        <v>4020.45</v>
      </c>
      <c r="C30" s="27">
        <f>SUM(F30,J30,N30,S30,W30,AA30,AE30)</f>
        <v>4020.45</v>
      </c>
      <c r="D30" s="27">
        <f>SUM(H30,L30,P30,U30,Y30,AC30,AG30)</f>
        <v>70272650</v>
      </c>
      <c r="E30" s="27">
        <v>1675.55</v>
      </c>
      <c r="F30" s="27">
        <v>1675.55</v>
      </c>
      <c r="G30" s="27">
        <f>IF(ISERROR(H30/F30),"-",H30/F30)</f>
        <v>21000</v>
      </c>
      <c r="H30" s="27">
        <v>35186550</v>
      </c>
      <c r="I30" s="27">
        <v>1873</v>
      </c>
      <c r="J30" s="27">
        <v>1873</v>
      </c>
      <c r="K30" s="27">
        <f>IF(ISERROR(L30/J30),"-",L30/J30)</f>
        <v>17100</v>
      </c>
      <c r="L30" s="27">
        <v>32028300</v>
      </c>
      <c r="M30" s="27">
        <v>15.5</v>
      </c>
      <c r="N30" s="27">
        <v>15.5</v>
      </c>
      <c r="O30" s="27">
        <f>IF(ISERROR(P30/N30),"-",P30/N30)</f>
        <v>16000</v>
      </c>
      <c r="P30" s="27">
        <v>248000</v>
      </c>
      <c r="Q30" s="8" t="s">
        <v>26</v>
      </c>
      <c r="R30" s="21">
        <v>3</v>
      </c>
      <c r="S30" s="27">
        <v>3</v>
      </c>
      <c r="T30" s="27">
        <f>IF(ISERROR(U30/S30),"-",U30/S30)</f>
        <v>30000</v>
      </c>
      <c r="U30" s="27">
        <v>90000</v>
      </c>
      <c r="V30" s="27">
        <v>452.9</v>
      </c>
      <c r="W30" s="27">
        <v>452.9</v>
      </c>
      <c r="X30" s="27">
        <f>IF(ISERROR(Y30/W30),"-",Y30/W30)</f>
        <v>6000</v>
      </c>
      <c r="Y30" s="27">
        <v>2717400</v>
      </c>
      <c r="Z30" s="27">
        <v>0.5</v>
      </c>
      <c r="AA30" s="27">
        <v>0.5</v>
      </c>
      <c r="AB30" s="27">
        <f>IF(ISERROR(AC30/AA30),"-",AC30/AA30)</f>
        <v>4800</v>
      </c>
      <c r="AC30" s="27">
        <v>2400</v>
      </c>
      <c r="AD30" s="27">
        <v>0</v>
      </c>
      <c r="AE30" s="27">
        <v>0</v>
      </c>
      <c r="AF30" s="27" t="s">
        <v>48</v>
      </c>
      <c r="AG30" s="27">
        <v>0</v>
      </c>
    </row>
    <row r="31" spans="1:33" ht="27.2" customHeight="1">
      <c r="A31" s="8" t="s">
        <v>27</v>
      </c>
      <c r="B31" s="21">
        <f>SUM(E31,I31,M31,R31,V31,Z31,AD31)</f>
        <v>0</v>
      </c>
      <c r="C31" s="27">
        <f>SUM(F31,J31,N31,S31,W31,AA31,AE31)</f>
        <v>0</v>
      </c>
      <c r="D31" s="27">
        <f>SUM(H31,L31,P31,U31,Y31,AC31,AG31)</f>
        <v>0</v>
      </c>
      <c r="E31" s="27">
        <v>0</v>
      </c>
      <c r="F31" s="27">
        <v>0</v>
      </c>
      <c r="G31" s="27" t="s">
        <v>48</v>
      </c>
      <c r="H31" s="27">
        <v>0</v>
      </c>
      <c r="I31" s="27">
        <v>0</v>
      </c>
      <c r="J31" s="27">
        <v>0</v>
      </c>
      <c r="K31" s="27" t="s">
        <v>48</v>
      </c>
      <c r="L31" s="27">
        <v>0</v>
      </c>
      <c r="M31" s="27">
        <v>0</v>
      </c>
      <c r="N31" s="27">
        <v>0</v>
      </c>
      <c r="O31" s="27" t="s">
        <v>48</v>
      </c>
      <c r="P31" s="27">
        <v>0</v>
      </c>
      <c r="Q31" s="8" t="s">
        <v>27</v>
      </c>
      <c r="R31" s="21">
        <v>0</v>
      </c>
      <c r="S31" s="27">
        <v>0</v>
      </c>
      <c r="T31" s="27" t="s">
        <v>48</v>
      </c>
      <c r="U31" s="27">
        <v>0</v>
      </c>
      <c r="V31" s="27">
        <v>0</v>
      </c>
      <c r="W31" s="27">
        <v>0</v>
      </c>
      <c r="X31" s="27" t="s">
        <v>48</v>
      </c>
      <c r="Y31" s="27">
        <v>0</v>
      </c>
      <c r="Z31" s="27">
        <v>0</v>
      </c>
      <c r="AA31" s="27">
        <v>0</v>
      </c>
      <c r="AB31" s="27" t="s">
        <v>48</v>
      </c>
      <c r="AC31" s="27">
        <v>0</v>
      </c>
      <c r="AD31" s="27">
        <v>0</v>
      </c>
      <c r="AE31" s="27">
        <v>0</v>
      </c>
      <c r="AF31" s="27" t="s">
        <v>48</v>
      </c>
      <c r="AG31" s="27">
        <v>0</v>
      </c>
    </row>
    <row r="32" spans="1:33" ht="27.2" customHeight="1">
      <c r="A32" s="8" t="s">
        <v>28</v>
      </c>
      <c r="B32" s="21">
        <f>SUM(E32,I32,M32,R32,V32,Z32,AD32)</f>
        <v>0</v>
      </c>
      <c r="C32" s="27">
        <f>SUM(F32,J32,N32,S32,W32,AA32,AE32)</f>
        <v>0</v>
      </c>
      <c r="D32" s="27">
        <f>SUM(H32,L32,P32,U32,Y32,AC32,AG32)</f>
        <v>0</v>
      </c>
      <c r="E32" s="27">
        <v>0</v>
      </c>
      <c r="F32" s="27">
        <v>0</v>
      </c>
      <c r="G32" s="27" t="s">
        <v>48</v>
      </c>
      <c r="H32" s="27">
        <v>0</v>
      </c>
      <c r="I32" s="27">
        <v>0</v>
      </c>
      <c r="J32" s="27">
        <v>0</v>
      </c>
      <c r="K32" s="27" t="s">
        <v>48</v>
      </c>
      <c r="L32" s="27">
        <v>0</v>
      </c>
      <c r="M32" s="27">
        <v>0</v>
      </c>
      <c r="N32" s="27">
        <v>0</v>
      </c>
      <c r="O32" s="27" t="s">
        <v>48</v>
      </c>
      <c r="P32" s="27">
        <v>0</v>
      </c>
      <c r="Q32" s="8" t="s">
        <v>28</v>
      </c>
      <c r="R32" s="21">
        <v>0</v>
      </c>
      <c r="S32" s="27">
        <v>0</v>
      </c>
      <c r="T32" s="27" t="s">
        <v>48</v>
      </c>
      <c r="U32" s="27">
        <v>0</v>
      </c>
      <c r="V32" s="27">
        <v>0</v>
      </c>
      <c r="W32" s="27">
        <v>0</v>
      </c>
      <c r="X32" s="27" t="s">
        <v>48</v>
      </c>
      <c r="Y32" s="27">
        <v>0</v>
      </c>
      <c r="Z32" s="27">
        <v>0</v>
      </c>
      <c r="AA32" s="27">
        <v>0</v>
      </c>
      <c r="AB32" s="27" t="s">
        <v>48</v>
      </c>
      <c r="AC32" s="27">
        <v>0</v>
      </c>
      <c r="AD32" s="27">
        <v>0</v>
      </c>
      <c r="AE32" s="27">
        <v>0</v>
      </c>
      <c r="AF32" s="27" t="s">
        <v>48</v>
      </c>
      <c r="AG32" s="27">
        <v>0</v>
      </c>
    </row>
    <row r="33" spans="1:33" ht="27.2" customHeight="1">
      <c r="A33" s="8" t="s">
        <v>29</v>
      </c>
      <c r="B33" s="21">
        <f>SUM(E33,I33,M33,R33,V33,Z33,AD33)</f>
        <v>0</v>
      </c>
      <c r="C33" s="27">
        <f>SUM(F33,J33,N33,S33,W33,AA33,AE33)</f>
        <v>0</v>
      </c>
      <c r="D33" s="27">
        <f>SUM(H33,L33,P33,U33,Y33,AC33,AG33)</f>
        <v>0</v>
      </c>
      <c r="E33" s="27">
        <v>0</v>
      </c>
      <c r="F33" s="27">
        <v>0</v>
      </c>
      <c r="G33" s="27" t="s">
        <v>48</v>
      </c>
      <c r="H33" s="27">
        <v>0</v>
      </c>
      <c r="I33" s="27">
        <v>0</v>
      </c>
      <c r="J33" s="27">
        <v>0</v>
      </c>
      <c r="K33" s="27" t="s">
        <v>48</v>
      </c>
      <c r="L33" s="27">
        <v>0</v>
      </c>
      <c r="M33" s="27">
        <v>0</v>
      </c>
      <c r="N33" s="27">
        <v>0</v>
      </c>
      <c r="O33" s="27" t="s">
        <v>48</v>
      </c>
      <c r="P33" s="27">
        <v>0</v>
      </c>
      <c r="Q33" s="8" t="s">
        <v>29</v>
      </c>
      <c r="R33" s="21">
        <v>0</v>
      </c>
      <c r="S33" s="27">
        <v>0</v>
      </c>
      <c r="T33" s="27" t="s">
        <v>48</v>
      </c>
      <c r="U33" s="27">
        <v>0</v>
      </c>
      <c r="V33" s="27">
        <v>0</v>
      </c>
      <c r="W33" s="27">
        <v>0</v>
      </c>
      <c r="X33" s="27" t="s">
        <v>48</v>
      </c>
      <c r="Y33" s="27">
        <v>0</v>
      </c>
      <c r="Z33" s="27">
        <v>0</v>
      </c>
      <c r="AA33" s="27">
        <v>0</v>
      </c>
      <c r="AB33" s="27" t="s">
        <v>48</v>
      </c>
      <c r="AC33" s="27">
        <v>0</v>
      </c>
      <c r="AD33" s="27">
        <v>0</v>
      </c>
      <c r="AE33" s="27">
        <v>0</v>
      </c>
      <c r="AF33" s="27" t="s">
        <v>48</v>
      </c>
      <c r="AG33" s="27">
        <v>0</v>
      </c>
    </row>
    <row r="34" spans="1:33" ht="27.2" customHeight="1">
      <c r="A34" s="8" t="s">
        <v>30</v>
      </c>
      <c r="B34" s="21">
        <f>SUM(E34,I34,M34,R34,V34,Z34,AD34)</f>
        <v>0</v>
      </c>
      <c r="C34" s="27">
        <f>SUM(F34,J34,N34,S34,W34,AA34,AE34)</f>
        <v>0</v>
      </c>
      <c r="D34" s="27">
        <f>SUM(H34,L34,P34,U34,Y34,AC34,AG34)</f>
        <v>0</v>
      </c>
      <c r="E34" s="27">
        <v>0</v>
      </c>
      <c r="F34" s="27">
        <v>0</v>
      </c>
      <c r="G34" s="27" t="s">
        <v>48</v>
      </c>
      <c r="H34" s="27">
        <v>0</v>
      </c>
      <c r="I34" s="27">
        <v>0</v>
      </c>
      <c r="J34" s="27">
        <v>0</v>
      </c>
      <c r="K34" s="27" t="s">
        <v>48</v>
      </c>
      <c r="L34" s="27">
        <v>0</v>
      </c>
      <c r="M34" s="27">
        <v>0</v>
      </c>
      <c r="N34" s="27">
        <v>0</v>
      </c>
      <c r="O34" s="27" t="s">
        <v>48</v>
      </c>
      <c r="P34" s="27">
        <v>0</v>
      </c>
      <c r="Q34" s="8" t="s">
        <v>30</v>
      </c>
      <c r="R34" s="21">
        <v>0</v>
      </c>
      <c r="S34" s="27">
        <v>0</v>
      </c>
      <c r="T34" s="27" t="s">
        <v>48</v>
      </c>
      <c r="U34" s="27">
        <v>0</v>
      </c>
      <c r="V34" s="27">
        <v>0</v>
      </c>
      <c r="W34" s="27">
        <v>0</v>
      </c>
      <c r="X34" s="27" t="s">
        <v>48</v>
      </c>
      <c r="Y34" s="27">
        <v>0</v>
      </c>
      <c r="Z34" s="27">
        <v>0</v>
      </c>
      <c r="AA34" s="27">
        <v>0</v>
      </c>
      <c r="AB34" s="27" t="s">
        <v>48</v>
      </c>
      <c r="AC34" s="27">
        <v>0</v>
      </c>
      <c r="AD34" s="27">
        <v>0</v>
      </c>
      <c r="AE34" s="27">
        <v>0</v>
      </c>
      <c r="AF34" s="27" t="s">
        <v>48</v>
      </c>
      <c r="AG34" s="27">
        <v>0</v>
      </c>
    </row>
    <row r="35" spans="1:33" ht="27.2" customHeight="1">
      <c r="A35" s="8" t="s">
        <v>31</v>
      </c>
      <c r="B35" s="21">
        <f>SUM(E35,I35,M35,R35,V35,Z35,AD35)</f>
        <v>0.1</v>
      </c>
      <c r="C35" s="27">
        <f>SUM(F35,J35,N35,S35,W35,AA35,AE35)</f>
        <v>0.1</v>
      </c>
      <c r="D35" s="27">
        <f>SUM(H35,L35,P35,U35,Y35,AC35,AG35)</f>
        <v>750</v>
      </c>
      <c r="E35" s="27">
        <v>0</v>
      </c>
      <c r="F35" s="27">
        <v>0</v>
      </c>
      <c r="G35" s="27" t="s">
        <v>48</v>
      </c>
      <c r="H35" s="27">
        <v>0</v>
      </c>
      <c r="I35" s="27">
        <v>0</v>
      </c>
      <c r="J35" s="27">
        <v>0</v>
      </c>
      <c r="K35" s="27" t="s">
        <v>48</v>
      </c>
      <c r="L35" s="27">
        <v>0</v>
      </c>
      <c r="M35" s="27">
        <v>0</v>
      </c>
      <c r="N35" s="27">
        <v>0</v>
      </c>
      <c r="O35" s="27" t="s">
        <v>48</v>
      </c>
      <c r="P35" s="27">
        <v>0</v>
      </c>
      <c r="Q35" s="8" t="s">
        <v>31</v>
      </c>
      <c r="R35" s="21">
        <v>0</v>
      </c>
      <c r="S35" s="27">
        <v>0</v>
      </c>
      <c r="T35" s="27" t="s">
        <v>48</v>
      </c>
      <c r="U35" s="27">
        <v>0</v>
      </c>
      <c r="V35" s="27">
        <v>0</v>
      </c>
      <c r="W35" s="27">
        <v>0</v>
      </c>
      <c r="X35" s="27" t="s">
        <v>48</v>
      </c>
      <c r="Y35" s="27">
        <v>0</v>
      </c>
      <c r="Z35" s="27">
        <v>0</v>
      </c>
      <c r="AA35" s="27">
        <v>0</v>
      </c>
      <c r="AB35" s="27" t="s">
        <v>48</v>
      </c>
      <c r="AC35" s="27">
        <v>0</v>
      </c>
      <c r="AD35" s="27">
        <v>0.1</v>
      </c>
      <c r="AE35" s="27">
        <v>0.1</v>
      </c>
      <c r="AF35" s="27">
        <f>IF(ISERROR(AG35/AE35),"-",AG35/AE35)</f>
        <v>7500</v>
      </c>
      <c r="AG35" s="27">
        <v>750</v>
      </c>
    </row>
    <row r="36" spans="1:33" ht="27.2" customHeight="1">
      <c r="A36" s="8" t="s">
        <v>32</v>
      </c>
      <c r="B36" s="21">
        <f>SUM(E36,I36,M36,R36,V36,Z36,AD36)</f>
        <v>5.34</v>
      </c>
      <c r="C36" s="27">
        <f>SUM(F36,J36,N36,S36,W36,AA36,AE36)</f>
        <v>5.34</v>
      </c>
      <c r="D36" s="27">
        <f>SUM(H36,L36,P36,U36,Y36,AC36,AG36)</f>
        <v>25146</v>
      </c>
      <c r="E36" s="27">
        <v>0.14</v>
      </c>
      <c r="F36" s="27">
        <v>0.14</v>
      </c>
      <c r="G36" s="27">
        <f>IF(ISERROR(H36/F36),"-",H36/F36)</f>
        <v>21478.5714285714</v>
      </c>
      <c r="H36" s="27">
        <v>3007</v>
      </c>
      <c r="I36" s="27">
        <v>0</v>
      </c>
      <c r="J36" s="27">
        <v>0</v>
      </c>
      <c r="K36" s="27" t="s">
        <v>48</v>
      </c>
      <c r="L36" s="27">
        <v>0</v>
      </c>
      <c r="M36" s="27">
        <v>0</v>
      </c>
      <c r="N36" s="27">
        <v>0</v>
      </c>
      <c r="O36" s="27" t="s">
        <v>48</v>
      </c>
      <c r="P36" s="27">
        <v>0</v>
      </c>
      <c r="Q36" s="8" t="s">
        <v>32</v>
      </c>
      <c r="R36" s="21">
        <v>0</v>
      </c>
      <c r="S36" s="27">
        <v>0</v>
      </c>
      <c r="T36" s="27" t="s">
        <v>48</v>
      </c>
      <c r="U36" s="27">
        <v>0</v>
      </c>
      <c r="V36" s="27">
        <v>0.35</v>
      </c>
      <c r="W36" s="27">
        <v>0.35</v>
      </c>
      <c r="X36" s="27">
        <f>IF(ISERROR(Y36/W36),"-",Y36/W36)</f>
        <v>6031.42857142857</v>
      </c>
      <c r="Y36" s="27">
        <v>2111</v>
      </c>
      <c r="Z36" s="27">
        <v>3.7</v>
      </c>
      <c r="AA36" s="27">
        <v>3.7</v>
      </c>
      <c r="AB36" s="27">
        <f>IF(ISERROR(AC36/AA36),"-",AC36/AA36)</f>
        <v>3900</v>
      </c>
      <c r="AC36" s="27">
        <v>14430</v>
      </c>
      <c r="AD36" s="27">
        <v>1.15</v>
      </c>
      <c r="AE36" s="27">
        <v>1.15</v>
      </c>
      <c r="AF36" s="27">
        <f>IF(ISERROR(AG36/AE36),"-",AG36/AE36)</f>
        <v>4867.82608695652</v>
      </c>
      <c r="AG36" s="27">
        <v>5598</v>
      </c>
    </row>
    <row r="37" spans="1:33" ht="27.2" customHeight="1">
      <c r="A37" s="8" t="s">
        <v>33</v>
      </c>
      <c r="B37" s="21">
        <f>SUM(E37,I37,M37,R37,V37,Z37,AD37)</f>
        <v>4.97</v>
      </c>
      <c r="C37" s="27">
        <f>SUM(F37,J37,N37,S37,W37,AA37,AE37)</f>
        <v>4.97</v>
      </c>
      <c r="D37" s="27">
        <f>SUM(H37,L37,P37,U37,Y37,AC37,AG37)</f>
        <v>32021</v>
      </c>
      <c r="E37" s="27">
        <v>0</v>
      </c>
      <c r="F37" s="27">
        <v>0</v>
      </c>
      <c r="G37" s="27" t="s">
        <v>48</v>
      </c>
      <c r="H37" s="27">
        <v>0</v>
      </c>
      <c r="I37" s="27">
        <v>0.12</v>
      </c>
      <c r="J37" s="27">
        <v>0.12</v>
      </c>
      <c r="K37" s="27">
        <f>IF(ISERROR(L37/J37),"-",L37/J37)</f>
        <v>15483.3333333333</v>
      </c>
      <c r="L37" s="27">
        <v>1858</v>
      </c>
      <c r="M37" s="27">
        <v>0</v>
      </c>
      <c r="N37" s="27">
        <v>0</v>
      </c>
      <c r="O37" s="27" t="s">
        <v>48</v>
      </c>
      <c r="P37" s="27">
        <v>0</v>
      </c>
      <c r="Q37" s="8" t="s">
        <v>33</v>
      </c>
      <c r="R37" s="21">
        <v>0</v>
      </c>
      <c r="S37" s="27">
        <v>0</v>
      </c>
      <c r="T37" s="27" t="s">
        <v>48</v>
      </c>
      <c r="U37" s="27">
        <v>0</v>
      </c>
      <c r="V37" s="27">
        <v>0</v>
      </c>
      <c r="W37" s="27">
        <v>0</v>
      </c>
      <c r="X37" s="27" t="s">
        <v>48</v>
      </c>
      <c r="Y37" s="27">
        <v>0</v>
      </c>
      <c r="Z37" s="27">
        <v>0.4</v>
      </c>
      <c r="AA37" s="27">
        <v>0.4</v>
      </c>
      <c r="AB37" s="27">
        <f>IF(ISERROR(AC37/AA37),"-",AC37/AA37)</f>
        <v>7200</v>
      </c>
      <c r="AC37" s="27">
        <v>2880</v>
      </c>
      <c r="AD37" s="27">
        <v>4.45</v>
      </c>
      <c r="AE37" s="27">
        <v>4.45</v>
      </c>
      <c r="AF37" s="27">
        <f>IF(ISERROR(AG37/AE37),"-",AG37/AE37)</f>
        <v>6131.01123595506</v>
      </c>
      <c r="AG37" s="27">
        <v>27283</v>
      </c>
    </row>
    <row r="38" spans="1:33" ht="27.2" customHeight="1">
      <c r="A38" s="9" t="s">
        <v>34</v>
      </c>
      <c r="B38" s="22">
        <f>SUM(E38,I38,M38,R38,V38,Z38,AD38)</f>
        <v>357.15</v>
      </c>
      <c r="C38" s="28">
        <f>SUM(F38,J38,N38,S38,W38,AA38,AE38)</f>
        <v>357.15</v>
      </c>
      <c r="D38" s="28">
        <f>SUM(H38,L38,P38,U38,Y38,AC38,AG38)</f>
        <v>4241815</v>
      </c>
      <c r="E38" s="28">
        <v>2.68</v>
      </c>
      <c r="F38" s="28">
        <v>2.68</v>
      </c>
      <c r="G38" s="28">
        <f>IF(ISERROR(H38/F38),"-",H38/F38)</f>
        <v>16967.9104477612</v>
      </c>
      <c r="H38" s="28">
        <v>45474</v>
      </c>
      <c r="I38" s="28">
        <v>1.2</v>
      </c>
      <c r="J38" s="28">
        <v>1.2</v>
      </c>
      <c r="K38" s="28">
        <f>IF(ISERROR(L38/J38),"-",L38/J38)</f>
        <v>19520</v>
      </c>
      <c r="L38" s="28">
        <v>23424</v>
      </c>
      <c r="M38" s="28">
        <v>196.13</v>
      </c>
      <c r="N38" s="28">
        <v>196.13</v>
      </c>
      <c r="O38" s="28">
        <f>IF(ISERROR(P38/N38),"-",P38/N38)</f>
        <v>17700</v>
      </c>
      <c r="P38" s="28">
        <v>3471501</v>
      </c>
      <c r="Q38" s="9" t="s">
        <v>34</v>
      </c>
      <c r="R38" s="22">
        <v>0</v>
      </c>
      <c r="S38" s="28">
        <v>0</v>
      </c>
      <c r="T38" s="28" t="s">
        <v>48</v>
      </c>
      <c r="U38" s="28">
        <v>0</v>
      </c>
      <c r="V38" s="28">
        <v>2.75</v>
      </c>
      <c r="W38" s="28">
        <v>2.75</v>
      </c>
      <c r="X38" s="28">
        <f>IF(ISERROR(Y38/W38),"-",Y38/W38)</f>
        <v>11400</v>
      </c>
      <c r="Y38" s="28">
        <v>31350</v>
      </c>
      <c r="Z38" s="28">
        <v>119.89</v>
      </c>
      <c r="AA38" s="28">
        <v>119.89</v>
      </c>
      <c r="AB38" s="28">
        <f>IF(ISERROR(AC38/AA38),"-",AC38/AA38)</f>
        <v>3919.97664525815</v>
      </c>
      <c r="AC38" s="28">
        <v>469966</v>
      </c>
      <c r="AD38" s="28">
        <v>34.5</v>
      </c>
      <c r="AE38" s="28">
        <v>34.5</v>
      </c>
      <c r="AF38" s="28">
        <f>IF(ISERROR(AG38/AE38),"-",AG38/AE38)</f>
        <v>5800</v>
      </c>
      <c r="AG38" s="28">
        <v>200100</v>
      </c>
    </row>
    <row r="39" spans="1:33" ht="21.2" customHeight="1">
      <c r="A39" s="10"/>
      <c r="B39" s="23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34" t="s">
        <v>54</v>
      </c>
      <c r="N39" s="34"/>
      <c r="O39" s="34"/>
      <c r="P39" s="34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34" t="s">
        <v>72</v>
      </c>
      <c r="AE39" s="34"/>
      <c r="AF39" s="34"/>
      <c r="AG39" s="34"/>
    </row>
    <row r="40" spans="1:33" ht="16.7" customHeight="1">
      <c r="A40" s="11" t="s">
        <v>35</v>
      </c>
      <c r="B40" s="24"/>
      <c r="C40" s="24"/>
      <c r="D40" s="30" t="s">
        <v>45</v>
      </c>
      <c r="E40" s="24"/>
      <c r="F40" s="24"/>
      <c r="G40" s="24"/>
      <c r="H40" s="11" t="s">
        <v>49</v>
      </c>
      <c r="I40" s="24"/>
      <c r="J40" s="24"/>
      <c r="K40" s="24"/>
      <c r="L40" s="30" t="s">
        <v>52</v>
      </c>
      <c r="M40" s="24"/>
      <c r="N40" s="11"/>
      <c r="O40" s="24"/>
      <c r="P40" s="24"/>
      <c r="Q40" s="11" t="s">
        <v>35</v>
      </c>
      <c r="R40" s="11"/>
      <c r="S40" s="24"/>
      <c r="T40" s="30" t="s">
        <v>45</v>
      </c>
      <c r="U40" s="24"/>
      <c r="V40" s="24"/>
      <c r="W40" s="24"/>
      <c r="X40" s="11" t="s">
        <v>49</v>
      </c>
      <c r="Y40" s="24"/>
      <c r="Z40" s="24"/>
      <c r="AA40" s="24"/>
      <c r="AB40" s="30" t="s">
        <v>52</v>
      </c>
      <c r="AC40" s="14"/>
      <c r="AD40" s="14"/>
      <c r="AE40" s="14"/>
      <c r="AF40" s="14"/>
      <c r="AG40" s="14"/>
    </row>
    <row r="41" spans="1:33" ht="30" customHeight="1">
      <c r="A41" s="11"/>
      <c r="B41" s="24"/>
      <c r="C41" s="24"/>
      <c r="D41" s="24"/>
      <c r="E41" s="24"/>
      <c r="F41" s="24"/>
      <c r="G41" s="24"/>
      <c r="H41" s="11" t="s">
        <v>50</v>
      </c>
      <c r="I41" s="24"/>
      <c r="J41" s="24"/>
      <c r="K41" s="24"/>
      <c r="L41" s="24"/>
      <c r="M41" s="24"/>
      <c r="N41" s="11"/>
      <c r="O41" s="24"/>
      <c r="P41" s="24"/>
      <c r="Q41" s="11"/>
      <c r="R41" s="11"/>
      <c r="S41" s="24"/>
      <c r="T41" s="24"/>
      <c r="U41" s="24"/>
      <c r="V41" s="24"/>
      <c r="W41" s="24"/>
      <c r="X41" s="11" t="s">
        <v>50</v>
      </c>
      <c r="Y41" s="14"/>
      <c r="Z41" s="14"/>
      <c r="AA41" s="14"/>
      <c r="AB41" s="14"/>
      <c r="AC41" s="14"/>
      <c r="AD41" s="14"/>
      <c r="AE41" s="14"/>
      <c r="AF41" s="14"/>
      <c r="AG41" s="14"/>
    </row>
    <row r="42" spans="1:33" ht="33.6" customHeight="1">
      <c r="A42" s="11" t="s">
        <v>36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11" t="s">
        <v>62</v>
      </c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1:33" ht="16.7" customHeight="1">
      <c r="A43" s="11" t="s">
        <v>37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11" t="s">
        <v>63</v>
      </c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1:33" ht="16.7" customHeight="1">
      <c r="A44" s="12" t="s">
        <v>38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3" t="s">
        <v>64</v>
      </c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</row>
    <row r="45" spans="1:33" ht="16.7" customHeight="1">
      <c r="A45" s="13" t="s">
        <v>39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3" t="s">
        <v>65</v>
      </c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  <row r="46" spans="1:33" ht="15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</row>
    <row r="47" spans="1:33" ht="15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</row>
    <row r="48" spans="1:33" ht="15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</row>
    <row r="49" spans="1:33" ht="15.7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</row>
    <row r="50" spans="1:33" ht="15.7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</row>
    <row r="51" spans="1:33" ht="15.7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:33" ht="15.7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</row>
    <row r="53" spans="1:33" ht="15.7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</row>
    <row r="54" spans="1:33" ht="15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</row>
    <row r="55" spans="1:33" ht="15.7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</row>
    <row r="56" spans="1:33" ht="15.7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</row>
    <row r="57" spans="1:33" ht="15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</row>
    <row r="58" spans="1:33" ht="15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</row>
    <row r="59" spans="1:33" ht="15.7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</row>
    <row r="60" spans="1:33" ht="15.7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</row>
    <row r="61" spans="1:33" ht="15.7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</row>
    <row r="62" spans="1:33" ht="15.7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</row>
    <row r="63" spans="1:33" ht="15.7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</row>
    <row r="64" spans="1:33" ht="15.7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</row>
    <row r="65" spans="1:33" ht="15.7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</row>
    <row r="66" spans="1:33" ht="15.7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</row>
    <row r="67" spans="1:33" ht="15.7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</row>
    <row r="68" spans="1:33" ht="15.7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</row>
    <row r="69" spans="1:33" ht="15.7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</row>
    <row r="70" spans="1:33" ht="15.7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</row>
    <row r="71" spans="1:33" ht="15.7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</row>
    <row r="72" spans="1:33" ht="15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</row>
    <row r="73" spans="1:33" ht="15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</row>
    <row r="74" spans="1:33" ht="15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</row>
    <row r="75" spans="1:33" ht="15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</row>
    <row r="76" spans="1:33" ht="15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</row>
    <row r="77" spans="1:33" ht="15.7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</row>
    <row r="78" spans="1:33" ht="15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</row>
    <row r="79" spans="1:33" ht="15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</row>
    <row r="80" spans="1:33" ht="15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</row>
    <row r="81" spans="1:33" ht="15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</row>
    <row r="82" spans="1:33" ht="15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</row>
    <row r="83" spans="1:33" ht="15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</row>
    <row r="84" spans="1:33" ht="15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</row>
    <row r="85" spans="1:33" ht="15.7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</row>
    <row r="86" spans="1:33" ht="15.7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</row>
    <row r="87" spans="1:33" ht="15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</row>
    <row r="88" spans="1:33" ht="15.7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</row>
    <row r="89" spans="1:33" ht="15.7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</row>
    <row r="90" spans="1:33" ht="15.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</row>
    <row r="91" spans="1:33" ht="15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</row>
    <row r="92" spans="1:33" ht="15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</row>
    <row r="93" spans="1:33" ht="15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</row>
    <row r="94" spans="1:33" ht="15.7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</row>
    <row r="95" spans="1:33" ht="15.7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</row>
    <row r="96" spans="1:33" ht="15.7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</row>
    <row r="97" spans="1:33" ht="15.7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</row>
    <row r="98" spans="1:33" ht="15.7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</row>
    <row r="99" spans="1:33" ht="15.7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</row>
    <row r="100" spans="1:33" ht="15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</row>
    <row r="101" spans="1:33" ht="15.7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</row>
    <row r="102" spans="1:33" ht="15.7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</row>
    <row r="103" spans="1:33" ht="15.7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</row>
    <row r="104" spans="1:33" ht="15.7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1:33" ht="15.7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1:33" ht="15.7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</row>
    <row r="107" spans="1:33" ht="15.7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</row>
    <row r="108" spans="1:33" ht="15.7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</row>
    <row r="109" spans="1:33" ht="15.7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</row>
    <row r="110" spans="1:33" ht="15.7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</row>
    <row r="111" spans="1:33" ht="15.7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</row>
    <row r="112" spans="1:33" ht="15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</row>
    <row r="113" spans="1:33" ht="15.7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</row>
    <row r="114" spans="1:33" ht="15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</row>
    <row r="115" spans="1:33" ht="15.7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</row>
    <row r="116" spans="1:33" ht="15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</row>
    <row r="117" spans="1:33" ht="15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</row>
    <row r="118" spans="1:33" ht="15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</row>
    <row r="119" spans="1:33" ht="15.7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</row>
    <row r="120" spans="1:33" ht="15.7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</row>
    <row r="121" spans="1:33" ht="15.7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</row>
    <row r="122" spans="1:33" ht="15.7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</row>
    <row r="123" spans="1:33" ht="15.7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</row>
    <row r="124" spans="1:33" ht="15.7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</row>
    <row r="125" spans="1:33" ht="15.7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</row>
    <row r="126" spans="1:33" ht="15.7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</row>
    <row r="127" spans="1:33" ht="15.7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</row>
    <row r="128" spans="1:33" ht="15.7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</row>
    <row r="129" spans="1:33" ht="15.7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</row>
    <row r="130" spans="1:33" ht="15.7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</row>
    <row r="131" spans="1:33" ht="15.7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</row>
    <row r="132" spans="1:33" ht="15.7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</row>
    <row r="133" spans="1:33" ht="15.7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</row>
    <row r="134" spans="1:33" ht="15.7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</row>
    <row r="135" spans="1:33" ht="15.7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</row>
    <row r="136" spans="1:33" ht="15.7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</row>
    <row r="137" spans="1:33" ht="15.7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</row>
    <row r="138" spans="1:33" ht="15.7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</row>
    <row r="139" spans="1:33" ht="15.7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</row>
    <row r="140" spans="1:33" ht="15.7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</row>
    <row r="141" spans="1:33" ht="15.7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</row>
    <row r="142" spans="1:33" ht="15.7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</row>
    <row r="143" spans="1:33" ht="15.7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</row>
    <row r="144" spans="1:33" ht="15.7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</row>
    <row r="145" spans="1:33" ht="15.7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</row>
    <row r="146" spans="1:33" ht="15.7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</row>
    <row r="147" spans="1:33" ht="15.7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</row>
    <row r="148" spans="1:33" ht="15.7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</row>
    <row r="149" spans="1:33" ht="15.7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</row>
    <row r="150" spans="1:33" ht="15.7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</row>
    <row r="151" spans="1:33" ht="15.7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</row>
    <row r="152" spans="1:33" ht="15.7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</row>
    <row r="153" spans="1:33" ht="15.7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</row>
    <row r="154" spans="1:33" ht="15.7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</row>
    <row r="155" spans="1:33" ht="15.7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</row>
    <row r="156" spans="1:33" ht="15.7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</row>
    <row r="157" spans="1:33" ht="15.7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</row>
    <row r="158" spans="1:33" ht="15.7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</row>
    <row r="159" spans="1:33" ht="15.7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</row>
    <row r="160" spans="1:33" ht="15.7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</row>
    <row r="161" spans="1:33" ht="15.7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</row>
    <row r="162" spans="1:33" ht="15.7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</row>
    <row r="163" spans="1:33" ht="15.7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</row>
    <row r="164" spans="1:33" ht="15.7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</row>
    <row r="165" spans="1:33" ht="15.7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</row>
    <row r="166" spans="1:33" ht="15.7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</row>
    <row r="167" spans="1:33" ht="15.7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</row>
    <row r="168" spans="1:33" ht="15.7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</row>
    <row r="169" spans="1:33" ht="15.7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</row>
    <row r="170" spans="1:33" ht="15.7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</row>
    <row r="171" spans="1:33" ht="15.7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</row>
    <row r="172" spans="1:33" ht="15.7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</row>
    <row r="173" spans="1:33" ht="15.7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</row>
    <row r="174" spans="1:33" ht="15.7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</row>
    <row r="175" spans="1:33" ht="15.7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</row>
    <row r="176" spans="1:33" ht="15.7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</row>
    <row r="177" spans="1:33" ht="15.7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</row>
    <row r="178" spans="1:33" ht="15.7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</row>
    <row r="179" spans="1:33" ht="15.7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</row>
    <row r="180" spans="1:33" ht="15.7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</row>
    <row r="181" spans="1:33" ht="15.7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</row>
    <row r="182" spans="1:33" ht="15.7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</row>
    <row r="183" spans="1:33" ht="15.7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</row>
    <row r="184" spans="1:33" ht="15.7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</row>
    <row r="185" spans="1:33" ht="15.7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</row>
    <row r="186" spans="1:33" ht="15.7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</row>
    <row r="187" spans="1:33" ht="15.7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</row>
    <row r="188" spans="1:33" ht="15.7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</row>
    <row r="189" spans="1:33" ht="15.7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</row>
    <row r="190" spans="1:33" ht="15.7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</row>
    <row r="191" spans="1:33" ht="15.7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</row>
    <row r="192" spans="1:33" ht="15.7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</row>
    <row r="193" spans="1:33" ht="15.7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</row>
    <row r="194" spans="1:33" ht="15.7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</row>
    <row r="195" spans="1:33" ht="15.7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</row>
    <row r="196" spans="1:33" ht="15.7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</row>
    <row r="197" spans="1:33" ht="15.7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</row>
    <row r="198" spans="1:33" ht="15.7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</row>
    <row r="199" spans="1:33" ht="15.7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</row>
    <row r="200" spans="1:33" ht="15.7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</row>
  </sheetData>
  <mergeCells count="59">
    <mergeCell ref="AD39:AG39"/>
    <mergeCell ref="AA7:AA8"/>
    <mergeCell ref="AB7:AB8"/>
    <mergeCell ref="AD7:AD8"/>
    <mergeCell ref="AE7:AE8"/>
    <mergeCell ref="AG7:AG8"/>
    <mergeCell ref="AC7:AC8"/>
    <mergeCell ref="AF7:AF8"/>
    <mergeCell ref="AF1:AG1"/>
    <mergeCell ref="AF2:AG2"/>
    <mergeCell ref="AE3:AG3"/>
    <mergeCell ref="AE4:AG4"/>
    <mergeCell ref="AE5:AF5"/>
    <mergeCell ref="T7:T8"/>
    <mergeCell ref="U7:U8"/>
    <mergeCell ref="W7:W8"/>
    <mergeCell ref="X7:X8"/>
    <mergeCell ref="Y7:Y8"/>
    <mergeCell ref="R7:R8"/>
    <mergeCell ref="V7:V8"/>
    <mergeCell ref="O1:P1"/>
    <mergeCell ref="Q6:Q8"/>
    <mergeCell ref="Z7:Z8"/>
    <mergeCell ref="V6:Y6"/>
    <mergeCell ref="Z6:AC6"/>
    <mergeCell ref="S7:S8"/>
    <mergeCell ref="R6:U6"/>
    <mergeCell ref="Y2:AD2"/>
    <mergeCell ref="O2:P2"/>
    <mergeCell ref="R3:AD3"/>
    <mergeCell ref="R5:AD5"/>
    <mergeCell ref="O7:O8"/>
    <mergeCell ref="P7:P8"/>
    <mergeCell ref="AD6:AG6"/>
    <mergeCell ref="H2:M2"/>
    <mergeCell ref="A3:M3"/>
    <mergeCell ref="A5:M5"/>
    <mergeCell ref="D7:D8"/>
    <mergeCell ref="B6:D6"/>
    <mergeCell ref="E7:E8"/>
    <mergeCell ref="M7:M8"/>
    <mergeCell ref="M6:P6"/>
    <mergeCell ref="A6:A8"/>
    <mergeCell ref="L7:L8"/>
    <mergeCell ref="N7:N8"/>
    <mergeCell ref="B7:B8"/>
    <mergeCell ref="F7:F8"/>
    <mergeCell ref="G7:G8"/>
    <mergeCell ref="H7:H8"/>
    <mergeCell ref="J7:J8"/>
    <mergeCell ref="M39:P39"/>
    <mergeCell ref="N3:P3"/>
    <mergeCell ref="N4:P4"/>
    <mergeCell ref="N5:O5"/>
    <mergeCell ref="C7:C8"/>
    <mergeCell ref="E6:H6"/>
    <mergeCell ref="I7:I8"/>
    <mergeCell ref="I6:L6"/>
    <mergeCell ref="K7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