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<sst xmlns="http://schemas.openxmlformats.org/spreadsheetml/2006/main" count="55" uniqueCount="49">
  <si>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公 開 類</t>
  </si>
  <si>
    <t>月    報</t>
  </si>
  <si>
    <t>臺中市就業服務之求職、求才及推介就業人數-按職業分</t>
  </si>
  <si>
    <t>中華民國111年8月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</si>
  <si>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</si>
  <si>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</si>
  <si>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</si>
  <si>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</si>
  <si>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</si>
  <si>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</si>
  <si>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</si>
  <si>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</si>
  <si>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</si>
  <si>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</si>
  <si>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</si>
  <si>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</si>
  <si>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</si>
  <si>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</si>
  <si>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</si>
  <si>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</si>
  <si>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</si>
  <si>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</si>
  <si>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</si>
  <si>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</si>
  <si>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</si>
  <si>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</si>
  <si>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</si>
  <si>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</si>
  <si>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新登記(6)/(1)</t>
  </si>
  <si>
    <t>新登記(8)/(3)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</si>
  <si>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</si>
  <si>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</si>
  <si>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</si>
  <si>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</si>
  <si>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</si>
  <si>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</si>
  <si>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</si>
  <si>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</si>
  <si>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</si>
  <si>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</si>
  <si>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</si>
  <si>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</si>
  <si>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</si>
  <si>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</si>
  <si>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中華民國111年9月15日編製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</si>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</sst>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196" fontId="2" fillId="0" borderId="11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5" xfId="0" applyFont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P3" sqref="P3"/>
    </sheetView>
  </sheetViews>
  <sheetFormatPr defaultColWidth="9.28125" defaultRowHeight="15"/>
  <cols>
    <col min="1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41.25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36"/>
      <c r="K1" s="25" t="s">
        <v>41</v>
      </c>
      <c r="L1" s="25" t="s">
        <v>45</v>
      </c>
      <c r="M1" s="41"/>
    </row>
    <row r="2" spans="1:13" ht="41.25" customHeight="1">
      <c r="A2" s="1" t="s">
        <v>1</v>
      </c>
      <c r="B2" s="13" t="s">
        <v>15</v>
      </c>
      <c r="C2" s="19"/>
      <c r="D2" s="19"/>
      <c r="E2" s="19"/>
      <c r="F2" s="34"/>
      <c r="G2" s="34"/>
      <c r="H2" s="34"/>
      <c r="I2" s="34"/>
      <c r="J2" s="34"/>
      <c r="K2" s="1" t="s">
        <v>42</v>
      </c>
      <c r="L2" s="38" t="s">
        <v>46</v>
      </c>
      <c r="M2" s="41"/>
    </row>
    <row r="3" spans="1:12" ht="34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9" t="s">
        <v>47</v>
      </c>
    </row>
    <row r="5" spans="1:13" ht="55.85" customHeight="1">
      <c r="A5" s="4" t="s">
        <v>4</v>
      </c>
      <c r="B5" s="4"/>
      <c r="C5" s="1" t="s">
        <v>30</v>
      </c>
      <c r="D5" s="25" t="s">
        <v>32</v>
      </c>
      <c r="E5" s="25" t="s">
        <v>33</v>
      </c>
      <c r="F5" s="25" t="s">
        <v>34</v>
      </c>
      <c r="G5" s="25" t="s">
        <v>36</v>
      </c>
      <c r="H5" s="25" t="s">
        <v>37</v>
      </c>
      <c r="I5" s="25" t="s">
        <v>38</v>
      </c>
      <c r="J5" s="25" t="s">
        <v>40</v>
      </c>
      <c r="K5" s="25" t="s">
        <v>43</v>
      </c>
      <c r="L5" s="40" t="s">
        <v>48</v>
      </c>
      <c r="M5" s="18"/>
    </row>
    <row r="6" spans="1:13" ht="55.85" customHeight="1">
      <c r="A6" s="4"/>
      <c r="B6" s="4"/>
      <c r="C6" s="1"/>
      <c r="D6" s="25"/>
      <c r="E6" s="25"/>
      <c r="F6" s="25"/>
      <c r="G6" s="25"/>
      <c r="H6" s="25"/>
      <c r="I6" s="25"/>
      <c r="J6" s="25"/>
      <c r="K6" s="25"/>
      <c r="L6" s="40"/>
      <c r="M6" s="18"/>
    </row>
    <row r="7" spans="1:12" ht="19.4" customHeight="1">
      <c r="A7" s="5" t="s">
        <v>5</v>
      </c>
      <c r="B7" s="14" t="s">
        <v>16</v>
      </c>
      <c r="C7" s="20">
        <f>SUM(D7:L7)</f>
        <v>4337</v>
      </c>
      <c r="D7" s="26">
        <f>SUM(D8:D9)</f>
        <v>84</v>
      </c>
      <c r="E7" s="26">
        <f>SUM(E8:E9)</f>
        <v>478</v>
      </c>
      <c r="F7" s="26">
        <f>SUM(F8:F9)</f>
        <v>642</v>
      </c>
      <c r="G7" s="26">
        <f>SUM(G8:G9)</f>
        <v>1066</v>
      </c>
      <c r="H7" s="26">
        <f>SUM(H8:H9)</f>
        <v>492</v>
      </c>
      <c r="I7" s="26">
        <f>SUM(I8:I9)</f>
        <v>25</v>
      </c>
      <c r="J7" s="26">
        <f>SUM(J8:J9)</f>
        <v>203</v>
      </c>
      <c r="K7" s="26">
        <f>SUM(K8:K9)</f>
        <v>630</v>
      </c>
      <c r="L7" s="26">
        <f>SUM(L8:L9)</f>
        <v>717</v>
      </c>
    </row>
    <row r="8" spans="1:13" ht="19.4" customHeight="1">
      <c r="A8" s="6"/>
      <c r="B8" s="15" t="s">
        <v>17</v>
      </c>
      <c r="C8" s="21">
        <f>SUM(D8:L8)</f>
        <v>1897</v>
      </c>
      <c r="D8" s="27">
        <v>52</v>
      </c>
      <c r="E8" s="27">
        <v>258</v>
      </c>
      <c r="F8" s="27">
        <v>395</v>
      </c>
      <c r="G8" s="27">
        <v>244</v>
      </c>
      <c r="H8" s="27">
        <v>191</v>
      </c>
      <c r="I8" s="27">
        <v>18</v>
      </c>
      <c r="J8" s="27">
        <v>126</v>
      </c>
      <c r="K8" s="27">
        <v>314</v>
      </c>
      <c r="L8" s="27">
        <v>299</v>
      </c>
      <c r="M8" s="42"/>
    </row>
    <row r="9" spans="1:13" ht="19.4" customHeight="1">
      <c r="A9" s="6"/>
      <c r="B9" s="15" t="s">
        <v>18</v>
      </c>
      <c r="C9" s="21">
        <f>SUM(D9:L9)</f>
        <v>2440</v>
      </c>
      <c r="D9" s="27">
        <v>32</v>
      </c>
      <c r="E9" s="27">
        <v>220</v>
      </c>
      <c r="F9" s="27">
        <v>247</v>
      </c>
      <c r="G9" s="27">
        <v>822</v>
      </c>
      <c r="H9" s="27">
        <v>301</v>
      </c>
      <c r="I9" s="27">
        <v>7</v>
      </c>
      <c r="J9" s="27">
        <v>77</v>
      </c>
      <c r="K9" s="27">
        <v>316</v>
      </c>
      <c r="L9" s="27">
        <v>418</v>
      </c>
      <c r="M9" s="42"/>
    </row>
    <row r="10" spans="1:13" ht="19.4" customHeight="1">
      <c r="A10" s="6"/>
      <c r="B10" s="15" t="s">
        <v>19</v>
      </c>
      <c r="C10" s="21">
        <f>SUM(D10:L10)</f>
        <v>11950</v>
      </c>
      <c r="D10" s="27">
        <f>SUM(D11:D12)</f>
        <v>256</v>
      </c>
      <c r="E10" s="27">
        <f>SUM(E11:E12)</f>
        <v>1303</v>
      </c>
      <c r="F10" s="27">
        <f>SUM(F11:F12)</f>
        <v>1656</v>
      </c>
      <c r="G10" s="27">
        <f>SUM(G11:G12)</f>
        <v>3050</v>
      </c>
      <c r="H10" s="27">
        <f>SUM(H11:H12)</f>
        <v>1333</v>
      </c>
      <c r="I10" s="27">
        <f>SUM(I11:I12)</f>
        <v>66</v>
      </c>
      <c r="J10" s="27">
        <f>SUM(J11:J12)</f>
        <v>552</v>
      </c>
      <c r="K10" s="27">
        <f>SUM(K11:K12)</f>
        <v>1596</v>
      </c>
      <c r="L10" s="27">
        <f>SUM(L11:L12)</f>
        <v>2138</v>
      </c>
      <c r="M10" s="42"/>
    </row>
    <row r="11" spans="1:13" ht="19.4" customHeight="1">
      <c r="A11" s="6"/>
      <c r="B11" s="15" t="s">
        <v>17</v>
      </c>
      <c r="C11" s="21">
        <f>SUM(D11:L11)</f>
        <v>5402</v>
      </c>
      <c r="D11" s="27">
        <v>171</v>
      </c>
      <c r="E11" s="27">
        <v>740</v>
      </c>
      <c r="F11" s="27">
        <v>1031</v>
      </c>
      <c r="G11" s="27">
        <v>742</v>
      </c>
      <c r="H11" s="27">
        <v>547</v>
      </c>
      <c r="I11" s="27">
        <v>36</v>
      </c>
      <c r="J11" s="27">
        <v>380</v>
      </c>
      <c r="K11" s="27">
        <v>816</v>
      </c>
      <c r="L11" s="27">
        <v>939</v>
      </c>
      <c r="M11" s="42"/>
    </row>
    <row r="12" spans="1:13" ht="19.4" customHeight="1">
      <c r="A12" s="7"/>
      <c r="B12" s="16" t="s">
        <v>18</v>
      </c>
      <c r="C12" s="21">
        <f>SUM(D12:L12)</f>
        <v>6548</v>
      </c>
      <c r="D12" s="27">
        <v>85</v>
      </c>
      <c r="E12" s="27">
        <v>563</v>
      </c>
      <c r="F12" s="27">
        <v>625</v>
      </c>
      <c r="G12" s="27">
        <v>2308</v>
      </c>
      <c r="H12" s="27">
        <v>786</v>
      </c>
      <c r="I12" s="27">
        <v>30</v>
      </c>
      <c r="J12" s="27">
        <v>172</v>
      </c>
      <c r="K12" s="27">
        <v>780</v>
      </c>
      <c r="L12" s="27">
        <v>1199</v>
      </c>
      <c r="M12" s="42"/>
    </row>
    <row r="13" spans="1:13" ht="19.4" customHeight="1">
      <c r="A13" s="5" t="s">
        <v>6</v>
      </c>
      <c r="B13" s="14" t="s">
        <v>20</v>
      </c>
      <c r="C13" s="21">
        <f>SUM(D13:L13)</f>
        <v>5698</v>
      </c>
      <c r="D13" s="27">
        <v>97</v>
      </c>
      <c r="E13" s="27">
        <v>339</v>
      </c>
      <c r="F13" s="27">
        <v>1044</v>
      </c>
      <c r="G13" s="27">
        <v>629</v>
      </c>
      <c r="H13" s="27">
        <v>1172</v>
      </c>
      <c r="I13" s="27">
        <v>16</v>
      </c>
      <c r="J13" s="27">
        <v>712</v>
      </c>
      <c r="K13" s="27">
        <v>1080</v>
      </c>
      <c r="L13" s="27">
        <v>609</v>
      </c>
      <c r="M13" s="42"/>
    </row>
    <row r="14" spans="1:13" ht="17.9" customHeight="1">
      <c r="A14" s="6"/>
      <c r="B14" s="15"/>
      <c r="C14" s="21"/>
      <c r="D14" s="27"/>
      <c r="E14" s="27"/>
      <c r="F14" s="27"/>
      <c r="G14" s="27"/>
      <c r="H14" s="27"/>
      <c r="I14" s="27"/>
      <c r="J14" s="27"/>
      <c r="K14" s="27"/>
      <c r="L14" s="27"/>
      <c r="M14" s="42"/>
    </row>
    <row r="15" spans="1:13" ht="17.9" customHeight="1">
      <c r="A15" s="6"/>
      <c r="B15" s="15"/>
      <c r="C15" s="21"/>
      <c r="D15" s="27"/>
      <c r="E15" s="27"/>
      <c r="F15" s="27"/>
      <c r="G15" s="27"/>
      <c r="H15" s="27"/>
      <c r="I15" s="27"/>
      <c r="J15" s="27"/>
      <c r="K15" s="27"/>
      <c r="L15" s="27"/>
      <c r="M15" s="42"/>
    </row>
    <row r="16" spans="1:13" ht="17.9" customHeight="1">
      <c r="A16" s="6"/>
      <c r="B16" s="15"/>
      <c r="C16" s="21"/>
      <c r="D16" s="27"/>
      <c r="E16" s="27"/>
      <c r="F16" s="27"/>
      <c r="G16" s="27"/>
      <c r="H16" s="27"/>
      <c r="I16" s="27"/>
      <c r="J16" s="27"/>
      <c r="K16" s="27"/>
      <c r="L16" s="27"/>
      <c r="M16" s="42"/>
    </row>
    <row r="17" spans="1:13" ht="19.4" customHeight="1">
      <c r="A17" s="6"/>
      <c r="B17" s="15" t="s">
        <v>21</v>
      </c>
      <c r="C17" s="21">
        <f>SUM(D17:L17)</f>
        <v>10822</v>
      </c>
      <c r="D17" s="27">
        <v>169</v>
      </c>
      <c r="E17" s="27">
        <v>631</v>
      </c>
      <c r="F17" s="27">
        <v>2385</v>
      </c>
      <c r="G17" s="27">
        <v>1178</v>
      </c>
      <c r="H17" s="27">
        <v>1815</v>
      </c>
      <c r="I17" s="27">
        <v>31</v>
      </c>
      <c r="J17" s="27">
        <v>1378</v>
      </c>
      <c r="K17" s="27">
        <v>2280</v>
      </c>
      <c r="L17" s="27">
        <v>955</v>
      </c>
      <c r="M17" s="42"/>
    </row>
    <row r="18" spans="1:13" ht="17.9" customHeight="1">
      <c r="A18" s="6"/>
      <c r="B18" s="15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42"/>
    </row>
    <row r="19" spans="1:13" ht="17.9" customHeight="1">
      <c r="A19" s="6"/>
      <c r="B19" s="15"/>
      <c r="C19" s="21"/>
      <c r="D19" s="27"/>
      <c r="E19" s="27"/>
      <c r="F19" s="27"/>
      <c r="G19" s="27"/>
      <c r="H19" s="27"/>
      <c r="I19" s="27"/>
      <c r="J19" s="27"/>
      <c r="K19" s="27"/>
      <c r="L19" s="27"/>
      <c r="M19" s="42"/>
    </row>
    <row r="20" spans="1:13" ht="17.9" customHeight="1">
      <c r="A20" s="7"/>
      <c r="B20" s="16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42"/>
    </row>
    <row r="21" spans="1:13" ht="38.75" customHeight="1">
      <c r="A21" s="8" t="s">
        <v>7</v>
      </c>
      <c r="B21" s="14" t="s">
        <v>22</v>
      </c>
      <c r="C21" s="21">
        <f>SUM(D21:L21)</f>
        <v>516</v>
      </c>
      <c r="D21" s="27">
        <f>SUM(D22:D23)</f>
        <v>7</v>
      </c>
      <c r="E21" s="27">
        <f>SUM(E22:E23)</f>
        <v>28</v>
      </c>
      <c r="F21" s="27">
        <f>SUM(F22:F23)</f>
        <v>84</v>
      </c>
      <c r="G21" s="27">
        <f>SUM(G22:G23)</f>
        <v>108</v>
      </c>
      <c r="H21" s="27">
        <f>SUM(H22:H23)</f>
        <v>65</v>
      </c>
      <c r="I21" s="27">
        <f>SUM(I22:I23)</f>
        <v>1</v>
      </c>
      <c r="J21" s="27">
        <f>SUM(J22:J23)</f>
        <v>20</v>
      </c>
      <c r="K21" s="27">
        <f>SUM(K22:K23)</f>
        <v>90</v>
      </c>
      <c r="L21" s="27">
        <f>SUM(L22:L23)</f>
        <v>113</v>
      </c>
      <c r="M21" s="42"/>
    </row>
    <row r="22" spans="1:13" ht="17.9" customHeight="1">
      <c r="A22" s="6"/>
      <c r="B22" s="15" t="s">
        <v>17</v>
      </c>
      <c r="C22" s="21">
        <f>SUM(D22:L22)</f>
        <v>200</v>
      </c>
      <c r="D22" s="27">
        <v>5</v>
      </c>
      <c r="E22" s="27">
        <v>15</v>
      </c>
      <c r="F22" s="27">
        <v>47</v>
      </c>
      <c r="G22" s="27">
        <v>16</v>
      </c>
      <c r="H22" s="27">
        <v>23</v>
      </c>
      <c r="I22" s="27">
        <v>1</v>
      </c>
      <c r="J22" s="27">
        <v>11</v>
      </c>
      <c r="K22" s="27">
        <v>43</v>
      </c>
      <c r="L22" s="27">
        <v>39</v>
      </c>
      <c r="M22" s="42"/>
    </row>
    <row r="23" spans="1:13" ht="17.9" customHeight="1">
      <c r="A23" s="6"/>
      <c r="B23" s="15" t="s">
        <v>18</v>
      </c>
      <c r="C23" s="21">
        <f>SUM(D23:L23)</f>
        <v>316</v>
      </c>
      <c r="D23" s="27">
        <v>2</v>
      </c>
      <c r="E23" s="27">
        <v>13</v>
      </c>
      <c r="F23" s="27">
        <v>37</v>
      </c>
      <c r="G23" s="27">
        <v>92</v>
      </c>
      <c r="H23" s="27">
        <v>42</v>
      </c>
      <c r="I23" s="27">
        <v>0</v>
      </c>
      <c r="J23" s="27">
        <v>9</v>
      </c>
      <c r="K23" s="27">
        <v>47</v>
      </c>
      <c r="L23" s="27">
        <v>74</v>
      </c>
      <c r="M23" s="42"/>
    </row>
    <row r="24" spans="1:13" ht="17.9" customHeight="1">
      <c r="A24" s="6"/>
      <c r="B24" s="15" t="s">
        <v>23</v>
      </c>
      <c r="C24" s="21">
        <f>SUM(D24:L24)</f>
        <v>3641</v>
      </c>
      <c r="D24" s="27">
        <f>SUM(D25:D26)</f>
        <v>47</v>
      </c>
      <c r="E24" s="27">
        <f>SUM(E25:E26)</f>
        <v>353</v>
      </c>
      <c r="F24" s="27">
        <f>SUM(F25:F26)</f>
        <v>468</v>
      </c>
      <c r="G24" s="27">
        <f>SUM(G25:G26)</f>
        <v>1002</v>
      </c>
      <c r="H24" s="27">
        <f>SUM(H25:H26)</f>
        <v>403</v>
      </c>
      <c r="I24" s="27">
        <f>SUM(I25:I26)</f>
        <v>18</v>
      </c>
      <c r="J24" s="27">
        <f>SUM(J25:J26)</f>
        <v>138</v>
      </c>
      <c r="K24" s="27">
        <f>SUM(K25:K26)</f>
        <v>460</v>
      </c>
      <c r="L24" s="27">
        <f>SUM(L25:L26)</f>
        <v>752</v>
      </c>
      <c r="M24" s="42"/>
    </row>
    <row r="25" spans="1:13" ht="17.9" customHeight="1">
      <c r="A25" s="6"/>
      <c r="B25" s="15" t="s">
        <v>17</v>
      </c>
      <c r="C25" s="21">
        <f>SUM(D25:L25)</f>
        <v>1599</v>
      </c>
      <c r="D25" s="27">
        <v>35</v>
      </c>
      <c r="E25" s="27">
        <v>209</v>
      </c>
      <c r="F25" s="27">
        <v>274</v>
      </c>
      <c r="G25" s="27">
        <v>245</v>
      </c>
      <c r="H25" s="27">
        <v>174</v>
      </c>
      <c r="I25" s="27">
        <v>6</v>
      </c>
      <c r="J25" s="27">
        <v>99</v>
      </c>
      <c r="K25" s="27">
        <v>246</v>
      </c>
      <c r="L25" s="27">
        <v>311</v>
      </c>
      <c r="M25" s="42"/>
    </row>
    <row r="26" spans="1:13" ht="19.4" customHeight="1">
      <c r="A26" s="7"/>
      <c r="B26" s="16" t="s">
        <v>18</v>
      </c>
      <c r="C26" s="21">
        <f>SUM(D26:L26)</f>
        <v>2042</v>
      </c>
      <c r="D26" s="27">
        <v>12</v>
      </c>
      <c r="E26" s="27">
        <v>144</v>
      </c>
      <c r="F26" s="27">
        <v>194</v>
      </c>
      <c r="G26" s="27">
        <v>757</v>
      </c>
      <c r="H26" s="27">
        <v>229</v>
      </c>
      <c r="I26" s="27">
        <v>12</v>
      </c>
      <c r="J26" s="27">
        <v>39</v>
      </c>
      <c r="K26" s="27">
        <v>214</v>
      </c>
      <c r="L26" s="27">
        <v>441</v>
      </c>
      <c r="M26" s="42"/>
    </row>
    <row r="27" spans="1:13" ht="19.4" customHeight="1">
      <c r="A27" s="8" t="s">
        <v>8</v>
      </c>
      <c r="B27" s="14" t="s">
        <v>24</v>
      </c>
      <c r="C27" s="21">
        <f>SUM(D27:L27)</f>
        <v>1155</v>
      </c>
      <c r="D27" s="27">
        <v>15</v>
      </c>
      <c r="E27" s="27">
        <v>73</v>
      </c>
      <c r="F27" s="27">
        <v>184</v>
      </c>
      <c r="G27" s="27">
        <v>154</v>
      </c>
      <c r="H27" s="27">
        <v>223</v>
      </c>
      <c r="I27" s="27">
        <v>5</v>
      </c>
      <c r="J27" s="27">
        <v>154</v>
      </c>
      <c r="K27" s="27">
        <v>227</v>
      </c>
      <c r="L27" s="27">
        <v>120</v>
      </c>
      <c r="M27" s="42"/>
    </row>
    <row r="28" spans="1:13" ht="17.9" customHeight="1">
      <c r="A28" s="6"/>
      <c r="B28" s="15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42"/>
    </row>
    <row r="29" spans="1:13" ht="17.9" customHeight="1">
      <c r="A29" s="6"/>
      <c r="B29" s="15"/>
      <c r="C29" s="21"/>
      <c r="D29" s="28"/>
      <c r="E29" s="28"/>
      <c r="F29" s="28"/>
      <c r="G29" s="28"/>
      <c r="H29" s="28"/>
      <c r="I29" s="28"/>
      <c r="J29" s="28"/>
      <c r="K29" s="28"/>
      <c r="L29" s="28"/>
      <c r="M29" s="42"/>
    </row>
    <row r="30" spans="1:13" ht="17.9" customHeight="1">
      <c r="A30" s="6"/>
      <c r="B30" s="15"/>
      <c r="C30" s="21"/>
      <c r="D30" s="28"/>
      <c r="E30" s="28"/>
      <c r="F30" s="28"/>
      <c r="G30" s="28"/>
      <c r="H30" s="28"/>
      <c r="I30" s="28"/>
      <c r="J30" s="28"/>
      <c r="K30" s="28"/>
      <c r="L30" s="28"/>
      <c r="M30" s="42"/>
    </row>
    <row r="31" spans="1:12" ht="19.4" customHeight="1">
      <c r="A31" s="6"/>
      <c r="B31" s="15" t="s">
        <v>25</v>
      </c>
      <c r="C31" s="21">
        <f>SUM(D31:L31)</f>
        <v>5235</v>
      </c>
      <c r="D31" s="27">
        <v>65</v>
      </c>
      <c r="E31" s="27">
        <v>345</v>
      </c>
      <c r="F31" s="27">
        <v>1296</v>
      </c>
      <c r="G31" s="27">
        <v>554</v>
      </c>
      <c r="H31" s="27">
        <v>739</v>
      </c>
      <c r="I31" s="27">
        <v>23</v>
      </c>
      <c r="J31" s="27">
        <v>697</v>
      </c>
      <c r="K31" s="27">
        <v>1162</v>
      </c>
      <c r="L31" s="27">
        <v>354</v>
      </c>
    </row>
    <row r="32" spans="1:12" ht="17.9" customHeight="1">
      <c r="A32" s="6"/>
      <c r="B32" s="15"/>
      <c r="C32" s="21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7.9" customHeight="1">
      <c r="A33" s="6"/>
      <c r="B33" s="15"/>
      <c r="C33" s="21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7.9" customHeight="1">
      <c r="A34" s="7"/>
      <c r="B34" s="16"/>
      <c r="C34" s="21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23.7" customHeight="1">
      <c r="A35" s="5" t="s">
        <v>9</v>
      </c>
      <c r="B35" s="14" t="s">
        <v>26</v>
      </c>
      <c r="C35" s="22">
        <f>IF(C7&lt;&gt;0,C13/C7,"--")</f>
        <v>1.313811390362</v>
      </c>
      <c r="D35" s="29">
        <f>IF(D7&lt;&gt;0,D13/D7,"--")</f>
        <v>1.1547619047619</v>
      </c>
      <c r="E35" s="29">
        <f>IF(E7&lt;&gt;0,E13/E7,"--")</f>
        <v>0.709205020920502</v>
      </c>
      <c r="F35" s="29">
        <f>IF(F7&lt;&gt;0,F13/F7,"--")</f>
        <v>1.62616822429907</v>
      </c>
      <c r="G35" s="29">
        <f>IF(G7&lt;&gt;0,G13/G7,"--")</f>
        <v>0.590056285178236</v>
      </c>
      <c r="H35" s="29">
        <f>IF(H7&lt;&gt;0,H13/H7,"--")</f>
        <v>2.38211382113821</v>
      </c>
      <c r="I35" s="29">
        <f>IF(I7&lt;&gt;0,I13/I7,"--")</f>
        <v>0.64</v>
      </c>
      <c r="J35" s="29">
        <f>IF(J7&lt;&gt;0,J13/J7,"--")</f>
        <v>3.50738916256158</v>
      </c>
      <c r="K35" s="29">
        <f>IF(K7&lt;&gt;0,K13/K7,"--")</f>
        <v>1.71428571428571</v>
      </c>
      <c r="L35" s="29">
        <f>IF(L7&lt;&gt;0,L13/L7,"--")</f>
        <v>0.849372384937239</v>
      </c>
    </row>
    <row r="36" spans="1:12" ht="23.7" customHeight="1">
      <c r="A36" s="7"/>
      <c r="B36" s="16" t="s">
        <v>27</v>
      </c>
      <c r="C36" s="22">
        <f>IF(C10&lt;&gt;0,C17/C10,"--")</f>
        <v>0.905606694560669</v>
      </c>
      <c r="D36" s="29">
        <f>IF(D10&lt;&gt;0,D17/D10,"--")</f>
        <v>0.66015625</v>
      </c>
      <c r="E36" s="29">
        <f>IF(E10&lt;&gt;0,E17/E10,"--")</f>
        <v>0.484267075978511</v>
      </c>
      <c r="F36" s="29">
        <f>IF(F10&lt;&gt;0,F17/F10,"--")</f>
        <v>1.44021739130435</v>
      </c>
      <c r="G36" s="29">
        <f>IF(G10&lt;&gt;0,G17/G10,"--")</f>
        <v>0.386229508196721</v>
      </c>
      <c r="H36" s="29">
        <f>IF(H10&lt;&gt;0,H17/H10,"--")</f>
        <v>1.3615903975994</v>
      </c>
      <c r="I36" s="29">
        <f>IF(I10&lt;&gt;0,I17/I10,"--")</f>
        <v>0.46969696969697</v>
      </c>
      <c r="J36" s="29">
        <f>IF(J10&lt;&gt;0,J17/J10,"--")</f>
        <v>2.4963768115942</v>
      </c>
      <c r="K36" s="29">
        <f>IF(K10&lt;&gt;0,K17/K10,"--")</f>
        <v>1.42857142857143</v>
      </c>
      <c r="L36" s="29">
        <f>IF(L10&lt;&gt;0,L17/L10,"--")</f>
        <v>0.446679139382601</v>
      </c>
    </row>
    <row r="37" spans="1:12" ht="34.5" customHeight="1">
      <c r="A37" s="4" t="s">
        <v>10</v>
      </c>
      <c r="B37" s="17" t="s">
        <v>28</v>
      </c>
      <c r="C37" s="23">
        <f>IF(AND(C24=0,C7&lt;&gt;0),"-",IF(C7&lt;&gt;0,C24/C7,"--"))</f>
        <v>0.839520405810468</v>
      </c>
      <c r="D37" s="30">
        <f>IF(AND(D24=0,D7&lt;&gt;0),"-",IF(D7&lt;&gt;0,D24/D7,"--"))</f>
        <v>0.55952380952381</v>
      </c>
      <c r="E37" s="30">
        <f>IF(AND(E24=0,E7&lt;&gt;0),"-",IF(E7&lt;&gt;0,E24/E7,"--"))</f>
        <v>0.738493723849372</v>
      </c>
      <c r="F37" s="30">
        <f>IF(AND(F24=0,F7&lt;&gt;0),"-",IF(F7&lt;&gt;0,F24/F7,"--"))</f>
        <v>0.728971962616822</v>
      </c>
      <c r="G37" s="30">
        <f>IF(AND(G24=0,G7&lt;&gt;0),"-",IF(G7&lt;&gt;0,G24/G7,"--"))</f>
        <v>0.939962476547842</v>
      </c>
      <c r="H37" s="30">
        <f>IF(AND(H24=0,H7&lt;&gt;0),"-",IF(H7&lt;&gt;0,H24/H7,"--"))</f>
        <v>0.819105691056911</v>
      </c>
      <c r="I37" s="30">
        <f>IF(AND(I24=0,I7&lt;&gt;0),"-",IF(I7&lt;&gt;0,I24/I7,"--"))</f>
        <v>0.72</v>
      </c>
      <c r="J37" s="30">
        <f>IF(AND(J24=0,J7&lt;&gt;0),"-",IF(J7&lt;&gt;0,J24/J7,"--"))</f>
        <v>0.679802955665025</v>
      </c>
      <c r="K37" s="30">
        <f>IF(AND(K24=0,K7&lt;&gt;0),"-",IF(K7&lt;&gt;0,K24/K7,"--"))</f>
        <v>0.73015873015873</v>
      </c>
      <c r="L37" s="30">
        <f>IF(AND(L24=0,L7&lt;&gt;0),"-",IF(L7&lt;&gt;0,L24/L7,"--"))</f>
        <v>1.04881450488145</v>
      </c>
    </row>
    <row r="38" spans="1:12" ht="38" customHeight="1">
      <c r="A38" s="4" t="s">
        <v>11</v>
      </c>
      <c r="B38" s="17" t="s">
        <v>29</v>
      </c>
      <c r="C38" s="24">
        <f>IF(AND(C31=0,C13&lt;&gt;0),"-",IF(C13&lt;&gt;0,C31/C13,"--"))</f>
        <v>0.918743418743419</v>
      </c>
      <c r="D38" s="31">
        <f>IF(AND(D31=0,D13&lt;&gt;0),"-",IF(D13&lt;&gt;0,D31/D13,"--"))</f>
        <v>0.670103092783505</v>
      </c>
      <c r="E38" s="31">
        <f>IF(AND(E31=0,E13&lt;&gt;0),"-",IF(E13&lt;&gt;0,E31/E13,"--"))</f>
        <v>1.01769911504425</v>
      </c>
      <c r="F38" s="31">
        <f>IF(AND(F31=0,F13&lt;&gt;0),"-",IF(F13&lt;&gt;0,F31/F13,"--"))</f>
        <v>1.24137931034483</v>
      </c>
      <c r="G38" s="31">
        <f>IF(AND(G31=0,G13&lt;&gt;0),"-",IF(G13&lt;&gt;0,G31/G13,"--"))</f>
        <v>0.880763116057234</v>
      </c>
      <c r="H38" s="31">
        <f>IF(AND(H31=0,H13&lt;&gt;0),"-",IF(H13&lt;&gt;0,H31/H13,"--"))</f>
        <v>0.630546075085324</v>
      </c>
      <c r="I38" s="31">
        <f>IF(AND(I31=0,I13&lt;&gt;0),"-",IF(I13&lt;&gt;0,I31/I13,"--"))</f>
        <v>1.4375</v>
      </c>
      <c r="J38" s="31">
        <f>IF(AND(J31=0,J13&lt;&gt;0),"-",IF(J13&lt;&gt;0,J31/J13,"--"))</f>
        <v>0.978932584269663</v>
      </c>
      <c r="K38" s="31">
        <f>IF(AND(K31=0,K13&lt;&gt;0),"-",IF(K13&lt;&gt;0,K31/K13,"--"))</f>
        <v>1.07592592592593</v>
      </c>
      <c r="L38" s="31">
        <f>IF(AND(L31=0,L13&lt;&gt;0),"-",IF(L13&lt;&gt;0,L31/L13,"--"))</f>
        <v>0.58128078817734</v>
      </c>
    </row>
    <row r="39" spans="1:12" ht="19.4" customHeight="1">
      <c r="A39" s="9"/>
      <c r="B39" s="9"/>
      <c r="C39" s="9"/>
      <c r="D39" s="9"/>
      <c r="E39" s="33"/>
      <c r="F39" s="9"/>
      <c r="G39" s="9"/>
      <c r="H39" s="9"/>
      <c r="I39" s="9"/>
      <c r="J39" s="9"/>
      <c r="K39" s="33"/>
      <c r="L39" s="9"/>
    </row>
    <row r="40" spans="1:12" ht="61.1" customHeight="1">
      <c r="A40" s="10" t="s">
        <v>12</v>
      </c>
      <c r="B40" s="10"/>
      <c r="C40" s="10" t="s">
        <v>31</v>
      </c>
      <c r="D40" s="32"/>
      <c r="E40" s="32"/>
      <c r="F40" s="35" t="s">
        <v>35</v>
      </c>
      <c r="G40" s="32"/>
      <c r="H40" s="10"/>
      <c r="I40" s="10" t="s">
        <v>39</v>
      </c>
      <c r="J40" s="10"/>
      <c r="K40" s="37" t="s">
        <v>44</v>
      </c>
      <c r="L40" s="37"/>
    </row>
    <row r="41" spans="1:12" ht="19.4" customHeight="1">
      <c r="A41" s="10" t="s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9.4" customHeight="1">
      <c r="A42" s="10" t="s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 count="17">
    <mergeCell ref="A4:K4"/>
    <mergeCell ref="A3:L3"/>
    <mergeCell ref="F2:J2"/>
    <mergeCell ref="K40:L40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1:L41"/>
    <mergeCell ref="A42:L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