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年齡" sheetId="1" r:id="rId1"/>
  </sheets>
  <definedNames/>
  <calcPr fullCalcOnLoad="1"/>
</workbook>
</file>

<file path=xl/sharedStrings.xml><?xml version="1.0" encoding="utf-8"?>
<sst xmlns="http://schemas.openxmlformats.org/spreadsheetml/2006/main" count="61" uniqueCount="55">
  <si>
    <t>公  開  類</t>
  </si>
  <si>
    <t>月      報</t>
  </si>
  <si>
    <t>臺中市就業服務之求職、求才及推介就業人數-按年齡分</t>
  </si>
  <si>
    <t>中華民國111年1月</t>
  </si>
  <si>
    <t>求職人數</t>
  </si>
  <si>
    <t>求才人數</t>
  </si>
  <si>
    <t>求職推介就業人數</t>
  </si>
  <si>
    <t>求才雇用人數</t>
  </si>
  <si>
    <t>求供倍數</t>
  </si>
  <si>
    <t>求職就業率%</t>
  </si>
  <si>
    <t>求才利用率%</t>
  </si>
  <si>
    <t>填表</t>
  </si>
  <si>
    <t>資料來源：由本處行政課依據各就業服務據點(含委辦)所登打「勞動部勞動力發展署就業服務資訊系統」資料彙編。</t>
  </si>
  <si>
    <t>填表說明：本表編製1份，並依統計法規定永久保存，資料透過網際網路上傳至「臺中市公務統計行政管理系統」。</t>
  </si>
  <si>
    <t>每月終了之次月15日內編報</t>
  </si>
  <si>
    <t>新登記合計(1)</t>
  </si>
  <si>
    <t>男</t>
  </si>
  <si>
    <t>女</t>
  </si>
  <si>
    <t>有效合計(2)</t>
  </si>
  <si>
    <t>新登記(3)</t>
  </si>
  <si>
    <t>有效(4)</t>
  </si>
  <si>
    <t>新登記合計(5)</t>
  </si>
  <si>
    <t>有效合計(6)</t>
  </si>
  <si>
    <t>新登記(7)</t>
  </si>
  <si>
    <t>有效(8)</t>
  </si>
  <si>
    <t>新登記(3)/(1)</t>
  </si>
  <si>
    <t>有效(4)/(2)</t>
  </si>
  <si>
    <t>新登記(5)/(1)</t>
  </si>
  <si>
    <t>有效(6)/(2)</t>
  </si>
  <si>
    <t>新登記(7)/(3)</t>
  </si>
  <si>
    <t>有效(8)/(4)</t>
  </si>
  <si>
    <t>總計</t>
  </si>
  <si>
    <t>審核</t>
  </si>
  <si>
    <t>年      齡     別</t>
  </si>
  <si>
    <t>未滿15歲</t>
  </si>
  <si>
    <t>15~19歲</t>
  </si>
  <si>
    <t>20~24歲</t>
  </si>
  <si>
    <t>業務主管人員主辦統計人員</t>
  </si>
  <si>
    <t>25~29歲</t>
  </si>
  <si>
    <t>30~34歲</t>
  </si>
  <si>
    <t>35~39歲</t>
  </si>
  <si>
    <t>40~44歲</t>
  </si>
  <si>
    <t>機關首長</t>
  </si>
  <si>
    <t>45~49歲</t>
  </si>
  <si>
    <t>50~54歲</t>
  </si>
  <si>
    <t>55~59歲</t>
  </si>
  <si>
    <t>60~64歲</t>
  </si>
  <si>
    <t>編製機關</t>
  </si>
  <si>
    <t>表    號</t>
  </si>
  <si>
    <t>65歲以上</t>
  </si>
  <si>
    <t>臺中市就業服務處</t>
  </si>
  <si>
    <t>10343-01-02-2</t>
  </si>
  <si>
    <t>單位：人 , %</t>
  </si>
  <si>
    <t>不拘</t>
  </si>
  <si>
    <t>中華民國111年2月8日編製</t>
  </si>
</sst>
</file>

<file path=xl/styles.xml><?xml version="1.0" encoding="utf-8"?>
<styleSheet xmlns="http://schemas.openxmlformats.org/spreadsheetml/2006/main">
  <numFmts count="4">
    <numFmt numFmtId="196" formatCode="_(* #,##0_);_(* \(#,##0\);_(* &quot;-&quot;_);_(@_)"/>
    <numFmt numFmtId="197" formatCode="_(* #,##0.00_);_(* \(#,##0.00\);_(* &quot;-&quot;??_);_(@_)"/>
    <numFmt numFmtId="198" formatCode="_(* #,##0_);_(* \(#,##0\);_(* &quot;-&quot;??_);_(@_)"/>
    <numFmt numFmtId="199" formatCode="#,##0_);[Red]\(#,##0\)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b/>
      <sz val="16"/>
      <color theme="1"/>
      <name val="標楷體"/>
      <family val="2"/>
    </font>
    <font>
      <b/>
      <sz val="14"/>
      <color theme="1"/>
      <name val="標楷體"/>
      <family val="2"/>
    </font>
    <font>
      <sz val="12"/>
      <color theme="1"/>
      <name val="Calibri"/>
      <family val="2"/>
    </font>
    <font>
      <sz val="10"/>
      <color theme="1"/>
      <name val="SimSun"/>
      <family val="2"/>
    </font>
    <font>
      <sz val="11"/>
      <color theme="1"/>
      <name val="標楷體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3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0" xfId="0" applyFont="1"/>
    <xf numFmtId="0" fontId="5" fillId="0" borderId="0" xfId="0" applyFont="1"/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5" fillId="0" borderId="2" xfId="0" applyFont="1" applyBorder="1"/>
    <xf numFmtId="0" fontId="2" fillId="2" borderId="1" xfId="0" applyFont="1" applyFill="1" applyBorder="1" applyAlignment="1">
      <alignment horizontal="center" vertical="center"/>
    </xf>
    <xf numFmtId="196" fontId="2" fillId="0" borderId="12" xfId="0" applyNumberFormat="1" applyFont="1" applyBorder="1" applyAlignment="1">
      <alignment horizontal="right" vertical="center"/>
    </xf>
    <xf numFmtId="196" fontId="2" fillId="0" borderId="8" xfId="0" applyNumberFormat="1" applyFont="1" applyBorder="1" applyAlignment="1">
      <alignment horizontal="right" vertical="center"/>
    </xf>
    <xf numFmtId="196" fontId="6" fillId="0" borderId="8" xfId="0" applyNumberFormat="1" applyFont="1" applyBorder="1" applyAlignment="1">
      <alignment horizontal="right" vertical="center"/>
    </xf>
    <xf numFmtId="196" fontId="6" fillId="0" borderId="8" xfId="0" applyNumberFormat="1" applyFont="1" applyBorder="1" applyAlignment="1">
      <alignment horizontal="right" vertical="center" wrapText="1"/>
    </xf>
    <xf numFmtId="197" fontId="2" fillId="0" borderId="8" xfId="0" applyNumberFormat="1" applyFont="1" applyBorder="1" applyAlignment="1">
      <alignment horizontal="right" vertical="center"/>
    </xf>
    <xf numFmtId="10" fontId="2" fillId="0" borderId="8" xfId="0" applyNumberFormat="1" applyFont="1" applyBorder="1" applyAlignment="1">
      <alignment horizontal="right" vertical="center"/>
    </xf>
    <xf numFmtId="10" fontId="2" fillId="0" borderId="13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left" vertical="center"/>
    </xf>
    <xf numFmtId="0" fontId="2" fillId="0" borderId="13" xfId="0" applyFont="1" applyBorder="1"/>
    <xf numFmtId="0" fontId="2" fillId="0" borderId="1" xfId="0" applyFont="1" applyBorder="1" applyAlignment="1">
      <alignment horizontal="center" vertical="center" wrapText="1"/>
    </xf>
    <xf numFmtId="198" fontId="2" fillId="0" borderId="2" xfId="0" applyNumberFormat="1" applyFont="1" applyBorder="1" applyAlignment="1">
      <alignment horizontal="right" vertical="center"/>
    </xf>
    <xf numFmtId="198" fontId="2" fillId="0" borderId="0" xfId="0" applyNumberFormat="1" applyFont="1" applyAlignment="1">
      <alignment horizontal="right" vertical="center"/>
    </xf>
    <xf numFmtId="196" fontId="2" fillId="0" borderId="0" xfId="0" applyNumberFormat="1" applyFont="1" applyAlignment="1">
      <alignment horizontal="right" vertical="center"/>
    </xf>
    <xf numFmtId="199" fontId="6" fillId="0" borderId="0" xfId="0" applyNumberFormat="1" applyFont="1" applyAlignment="1">
      <alignment horizontal="right" vertical="center" wrapText="1"/>
    </xf>
    <xf numFmtId="196" fontId="6" fillId="0" borderId="0" xfId="0" applyNumberFormat="1" applyFont="1" applyAlignment="1">
      <alignment horizontal="right" vertical="center" wrapText="1"/>
    </xf>
    <xf numFmtId="197" fontId="2" fillId="0" borderId="0" xfId="0" applyNumberFormat="1" applyFont="1" applyAlignment="1">
      <alignment horizontal="right" vertical="center"/>
    </xf>
    <xf numFmtId="10" fontId="2" fillId="0" borderId="0" xfId="0" applyNumberFormat="1" applyFont="1" applyAlignment="1">
      <alignment horizontal="right" vertical="center"/>
    </xf>
    <xf numFmtId="10" fontId="2" fillId="0" borderId="3" xfId="0" applyNumberFormat="1" applyFont="1" applyBorder="1" applyAlignment="1">
      <alignment horizontal="right" vertical="center"/>
    </xf>
    <xf numFmtId="0" fontId="2" fillId="0" borderId="3" xfId="0" applyFont="1" applyBorder="1"/>
    <xf numFmtId="196" fontId="2" fillId="0" borderId="2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8" fillId="0" borderId="2" xfId="0" applyFont="1" applyBorder="1" applyAlignment="1">
      <alignment vertical="center" wrapText="1"/>
    </xf>
    <xf numFmtId="0" fontId="9" fillId="0" borderId="6" xfId="0" applyFont="1" applyBorder="1"/>
    <xf numFmtId="0" fontId="2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5" fillId="0" borderId="8" xfId="0" applyFont="1" applyBorder="1"/>
    <xf numFmtId="0" fontId="2" fillId="0" borderId="8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Q200"/>
  <sheetViews>
    <sheetView tabSelected="1" workbookViewId="0" topLeftCell="A1">
      <selection activeCell="F42" sqref="F42"/>
    </sheetView>
  </sheetViews>
  <sheetFormatPr defaultColWidth="9.28125" defaultRowHeight="15"/>
  <cols>
    <col min="1" max="1" width="15.00390625" style="0" customWidth="1"/>
    <col min="2" max="2" width="20.00390625" style="0" customWidth="1"/>
    <col min="3" max="3" width="12.00390625" style="0" customWidth="1"/>
    <col min="4" max="5" width="11.00390625" style="0" customWidth="1"/>
    <col min="6" max="7" width="12.00390625" style="0" customWidth="1"/>
    <col min="8" max="8" width="11.00390625" style="0" customWidth="1"/>
    <col min="9" max="10" width="12.00390625" style="0" customWidth="1"/>
    <col min="11" max="11" width="11.00390625" style="0" customWidth="1"/>
    <col min="12" max="12" width="12.00390625" style="0" customWidth="1"/>
    <col min="13" max="14" width="11.00390625" style="0" customWidth="1"/>
    <col min="15" max="15" width="13.00390625" style="0" customWidth="1"/>
    <col min="16" max="16" width="20.00390625" style="0" customWidth="1"/>
  </cols>
  <sheetData>
    <row r="1" spans="1:17" ht="44.05" customHeight="1">
      <c r="A1" s="1" t="s">
        <v>0</v>
      </c>
      <c r="B1" s="13"/>
      <c r="C1" s="11"/>
      <c r="D1" s="11"/>
      <c r="E1" s="11"/>
      <c r="F1" s="11"/>
      <c r="G1" s="11"/>
      <c r="H1" s="11"/>
      <c r="I1" s="11"/>
      <c r="J1" s="42"/>
      <c r="K1" s="42"/>
      <c r="L1" s="43"/>
      <c r="M1" s="43"/>
      <c r="N1" s="45"/>
      <c r="O1" s="1" t="s">
        <v>47</v>
      </c>
      <c r="P1" s="29" t="s">
        <v>50</v>
      </c>
      <c r="Q1" s="51"/>
    </row>
    <row r="2" spans="1:17" ht="44.05" customHeight="1">
      <c r="A2" s="1" t="s">
        <v>1</v>
      </c>
      <c r="B2" s="14" t="s">
        <v>14</v>
      </c>
      <c r="C2" s="14"/>
      <c r="D2" s="28"/>
      <c r="E2" s="38"/>
      <c r="F2" s="38"/>
      <c r="G2" s="38"/>
      <c r="H2" s="38"/>
      <c r="I2" s="41"/>
      <c r="J2" s="41"/>
      <c r="K2" s="41"/>
      <c r="L2" s="41"/>
      <c r="M2" s="41"/>
      <c r="N2" s="41"/>
      <c r="O2" s="1" t="s">
        <v>48</v>
      </c>
      <c r="P2" s="47" t="s">
        <v>51</v>
      </c>
      <c r="Q2" s="51"/>
    </row>
    <row r="3" spans="1:16" ht="44.0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36.95" customHeight="1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48" t="s">
        <v>52</v>
      </c>
    </row>
    <row r="5" spans="1:17" ht="31.3" customHeight="1">
      <c r="A5" s="4"/>
      <c r="B5" s="4"/>
      <c r="C5" s="19" t="s">
        <v>31</v>
      </c>
      <c r="D5" s="1" t="s">
        <v>33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52"/>
    </row>
    <row r="6" spans="1:17" ht="54.75" customHeight="1">
      <c r="A6" s="4"/>
      <c r="B6" s="4"/>
      <c r="C6" s="19"/>
      <c r="D6" s="29" t="s">
        <v>34</v>
      </c>
      <c r="E6" s="1" t="s">
        <v>35</v>
      </c>
      <c r="F6" s="29" t="s">
        <v>36</v>
      </c>
      <c r="G6" s="29" t="s">
        <v>38</v>
      </c>
      <c r="H6" s="29" t="s">
        <v>39</v>
      </c>
      <c r="I6" s="29" t="s">
        <v>40</v>
      </c>
      <c r="J6" s="29" t="s">
        <v>41</v>
      </c>
      <c r="K6" s="29" t="s">
        <v>43</v>
      </c>
      <c r="L6" s="29" t="s">
        <v>44</v>
      </c>
      <c r="M6" s="1" t="s">
        <v>45</v>
      </c>
      <c r="N6" s="46" t="s">
        <v>46</v>
      </c>
      <c r="O6" s="1" t="s">
        <v>49</v>
      </c>
      <c r="P6" s="49" t="s">
        <v>53</v>
      </c>
      <c r="Q6" s="11"/>
    </row>
    <row r="7" spans="1:16" ht="39.75" customHeight="1">
      <c r="A7" s="5" t="s">
        <v>4</v>
      </c>
      <c r="B7" s="15" t="s">
        <v>15</v>
      </c>
      <c r="C7" s="20">
        <f>SUM(D7:P7)</f>
        <v>3435</v>
      </c>
      <c r="D7" s="30">
        <v>0</v>
      </c>
      <c r="E7" s="39">
        <f>SUM(E8:E9)</f>
        <v>82</v>
      </c>
      <c r="F7" s="39">
        <f>SUM(F8:F9)</f>
        <v>801</v>
      </c>
      <c r="G7" s="39">
        <f>SUM(G8:G9)</f>
        <v>495</v>
      </c>
      <c r="H7" s="39">
        <f>SUM(H8:H9)</f>
        <v>365</v>
      </c>
      <c r="I7" s="39">
        <f>SUM(I8:I9)</f>
        <v>347</v>
      </c>
      <c r="J7" s="39">
        <f>SUM(J8:J9)</f>
        <v>383</v>
      </c>
      <c r="K7" s="39">
        <f>SUM(K8:K9)</f>
        <v>308</v>
      </c>
      <c r="L7" s="39">
        <f>SUM(L8:L9)</f>
        <v>248</v>
      </c>
      <c r="M7" s="39">
        <f>SUM(M8:M9)</f>
        <v>221</v>
      </c>
      <c r="N7" s="39">
        <f>SUM(N8:N9)</f>
        <v>131</v>
      </c>
      <c r="O7" s="39">
        <f>SUM(O8:O9)</f>
        <v>54</v>
      </c>
      <c r="P7" s="30">
        <v>0</v>
      </c>
    </row>
    <row r="8" spans="1:16" ht="39.75" customHeight="1">
      <c r="A8" s="6"/>
      <c r="B8" s="16" t="s">
        <v>16</v>
      </c>
      <c r="C8" s="21">
        <f>SUM(D8:P8)</f>
        <v>1693</v>
      </c>
      <c r="D8" s="31">
        <v>0</v>
      </c>
      <c r="E8" s="31">
        <v>51</v>
      </c>
      <c r="F8" s="31">
        <v>483</v>
      </c>
      <c r="G8" s="31">
        <v>241</v>
      </c>
      <c r="H8" s="31">
        <v>188</v>
      </c>
      <c r="I8" s="31">
        <v>168</v>
      </c>
      <c r="J8" s="31">
        <v>154</v>
      </c>
      <c r="K8" s="31">
        <v>129</v>
      </c>
      <c r="L8" s="31">
        <v>106</v>
      </c>
      <c r="M8" s="31">
        <v>96</v>
      </c>
      <c r="N8" s="31">
        <v>54</v>
      </c>
      <c r="O8" s="31">
        <v>23</v>
      </c>
      <c r="P8" s="31">
        <v>0</v>
      </c>
    </row>
    <row r="9" spans="1:16" ht="39.75" customHeight="1">
      <c r="A9" s="6"/>
      <c r="B9" s="16" t="s">
        <v>17</v>
      </c>
      <c r="C9" s="21">
        <f>SUM(D9:P9)</f>
        <v>1742</v>
      </c>
      <c r="D9" s="31">
        <v>0</v>
      </c>
      <c r="E9" s="31">
        <v>31</v>
      </c>
      <c r="F9" s="31">
        <v>318</v>
      </c>
      <c r="G9" s="31">
        <v>254</v>
      </c>
      <c r="H9" s="31">
        <v>177</v>
      </c>
      <c r="I9" s="31">
        <v>179</v>
      </c>
      <c r="J9" s="31">
        <v>229</v>
      </c>
      <c r="K9" s="31">
        <v>179</v>
      </c>
      <c r="L9" s="31">
        <v>142</v>
      </c>
      <c r="M9" s="31">
        <v>125</v>
      </c>
      <c r="N9" s="31">
        <v>77</v>
      </c>
      <c r="O9" s="31">
        <v>31</v>
      </c>
      <c r="P9" s="31">
        <v>0</v>
      </c>
    </row>
    <row r="10" spans="1:16" ht="39.75" customHeight="1">
      <c r="A10" s="6"/>
      <c r="B10" s="16" t="s">
        <v>18</v>
      </c>
      <c r="C10" s="21">
        <f>SUM(D10:P10)</f>
        <v>9821</v>
      </c>
      <c r="D10" s="32">
        <f>SUM(D11:D12)</f>
        <v>1</v>
      </c>
      <c r="E10" s="32">
        <f>SUM(E11:E12)</f>
        <v>280</v>
      </c>
      <c r="F10" s="32">
        <f>SUM(F11:F12)</f>
        <v>2023</v>
      </c>
      <c r="G10" s="32">
        <f>SUM(G11:G12)</f>
        <v>1344</v>
      </c>
      <c r="H10" s="32">
        <f>SUM(H11:H12)</f>
        <v>1027</v>
      </c>
      <c r="I10" s="32">
        <f>SUM(I11:I12)</f>
        <v>1030</v>
      </c>
      <c r="J10" s="32">
        <f>SUM(J11:J12)</f>
        <v>1119</v>
      </c>
      <c r="K10" s="32">
        <f>SUM(K11:K12)</f>
        <v>907</v>
      </c>
      <c r="L10" s="32">
        <f>SUM(L11:L12)</f>
        <v>781</v>
      </c>
      <c r="M10" s="32">
        <f>SUM(M11:M12)</f>
        <v>701</v>
      </c>
      <c r="N10" s="32">
        <f>SUM(N11:N12)</f>
        <v>407</v>
      </c>
      <c r="O10" s="32">
        <f>SUM(O11:O12)</f>
        <v>201</v>
      </c>
      <c r="P10" s="31">
        <v>0</v>
      </c>
    </row>
    <row r="11" spans="1:16" ht="39.75" customHeight="1">
      <c r="A11" s="6"/>
      <c r="B11" s="16" t="s">
        <v>16</v>
      </c>
      <c r="C11" s="21">
        <f>SUM(D11:P11)</f>
        <v>4698</v>
      </c>
      <c r="D11" s="31">
        <v>0</v>
      </c>
      <c r="E11" s="31">
        <v>166</v>
      </c>
      <c r="F11" s="31">
        <v>1177</v>
      </c>
      <c r="G11" s="31">
        <v>656</v>
      </c>
      <c r="H11" s="31">
        <v>494</v>
      </c>
      <c r="I11" s="31">
        <v>459</v>
      </c>
      <c r="J11" s="31">
        <v>448</v>
      </c>
      <c r="K11" s="31">
        <v>412</v>
      </c>
      <c r="L11" s="31">
        <v>332</v>
      </c>
      <c r="M11" s="31">
        <v>291</v>
      </c>
      <c r="N11" s="31">
        <v>172</v>
      </c>
      <c r="O11" s="31">
        <v>91</v>
      </c>
      <c r="P11" s="31">
        <v>0</v>
      </c>
    </row>
    <row r="12" spans="1:16" ht="39.75" customHeight="1">
      <c r="A12" s="7"/>
      <c r="B12" s="17" t="s">
        <v>17</v>
      </c>
      <c r="C12" s="21">
        <f>SUM(D12:P12)</f>
        <v>5123</v>
      </c>
      <c r="D12" s="31">
        <v>1</v>
      </c>
      <c r="E12" s="31">
        <v>114</v>
      </c>
      <c r="F12" s="31">
        <v>846</v>
      </c>
      <c r="G12" s="31">
        <v>688</v>
      </c>
      <c r="H12" s="31">
        <v>533</v>
      </c>
      <c r="I12" s="31">
        <v>571</v>
      </c>
      <c r="J12" s="31">
        <v>671</v>
      </c>
      <c r="K12" s="31">
        <v>495</v>
      </c>
      <c r="L12" s="31">
        <v>449</v>
      </c>
      <c r="M12" s="31">
        <v>410</v>
      </c>
      <c r="N12" s="31">
        <v>235</v>
      </c>
      <c r="O12" s="31">
        <v>110</v>
      </c>
      <c r="P12" s="31">
        <v>0</v>
      </c>
    </row>
    <row r="13" spans="1:16" ht="39.75" customHeight="1">
      <c r="A13" s="5" t="s">
        <v>5</v>
      </c>
      <c r="B13" s="15" t="s">
        <v>19</v>
      </c>
      <c r="C13" s="21">
        <f>SUM(D13:P13)</f>
        <v>5965</v>
      </c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0</v>
      </c>
      <c r="M13" s="31">
        <v>0</v>
      </c>
      <c r="N13" s="31">
        <v>0</v>
      </c>
      <c r="O13" s="31">
        <v>0</v>
      </c>
      <c r="P13" s="31">
        <v>5965</v>
      </c>
    </row>
    <row r="14" spans="1:16" ht="39.75" customHeight="1">
      <c r="A14" s="6"/>
      <c r="B14" s="16"/>
      <c r="C14" s="22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</row>
    <row r="15" spans="1:16" ht="39.75" customHeight="1">
      <c r="A15" s="6"/>
      <c r="B15" s="16"/>
      <c r="C15" s="2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</row>
    <row r="16" spans="1:16" ht="39.75" customHeight="1">
      <c r="A16" s="6"/>
      <c r="B16" s="16"/>
      <c r="C16" s="2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</row>
    <row r="17" spans="1:16" ht="39.75" customHeight="1">
      <c r="A17" s="6"/>
      <c r="B17" s="16" t="s">
        <v>20</v>
      </c>
      <c r="C17" s="21">
        <f>SUM(D17:P17)</f>
        <v>9662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1">
        <v>0</v>
      </c>
      <c r="O17" s="31">
        <v>0</v>
      </c>
      <c r="P17" s="31">
        <v>9662</v>
      </c>
    </row>
    <row r="18" spans="1:16" ht="39.75" customHeight="1">
      <c r="A18" s="6"/>
      <c r="B18" s="16"/>
      <c r="C18" s="23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</row>
    <row r="19" spans="1:16" ht="39.75" customHeight="1">
      <c r="A19" s="6"/>
      <c r="B19" s="16"/>
      <c r="C19" s="23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</row>
    <row r="20" spans="1:16" ht="39.75" customHeight="1">
      <c r="A20" s="7"/>
      <c r="B20" s="17"/>
      <c r="C20" s="22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</row>
    <row r="21" spans="1:16" ht="84.25" customHeight="1">
      <c r="A21" s="8" t="s">
        <v>6</v>
      </c>
      <c r="B21" s="15" t="s">
        <v>21</v>
      </c>
      <c r="C21" s="21">
        <f>SUM(D21:P21)</f>
        <v>341</v>
      </c>
      <c r="D21" s="31">
        <v>0</v>
      </c>
      <c r="E21" s="32">
        <f>SUM(E22:E23)</f>
        <v>9</v>
      </c>
      <c r="F21" s="32">
        <f>SUM(F22:F23)</f>
        <v>81</v>
      </c>
      <c r="G21" s="32">
        <f>SUM(G22:G23)</f>
        <v>68</v>
      </c>
      <c r="H21" s="32">
        <f>SUM(H22:H23)</f>
        <v>32</v>
      </c>
      <c r="I21" s="32">
        <f>SUM(I22:I23)</f>
        <v>34</v>
      </c>
      <c r="J21" s="32">
        <f>SUM(J22:J23)</f>
        <v>29</v>
      </c>
      <c r="K21" s="32">
        <f>SUM(K22:K23)</f>
        <v>28</v>
      </c>
      <c r="L21" s="32">
        <f>SUM(L22:L23)</f>
        <v>23</v>
      </c>
      <c r="M21" s="32">
        <f>SUM(M22:M23)</f>
        <v>20</v>
      </c>
      <c r="N21" s="32">
        <f>SUM(N22:N23)</f>
        <v>8</v>
      </c>
      <c r="O21" s="32">
        <f>SUM(O22:O23)</f>
        <v>9</v>
      </c>
      <c r="P21" s="31">
        <v>0</v>
      </c>
    </row>
    <row r="22" spans="1:16" ht="39.75" customHeight="1">
      <c r="A22" s="6"/>
      <c r="B22" s="16" t="s">
        <v>16</v>
      </c>
      <c r="C22" s="21">
        <f>SUM(D22:P22)</f>
        <v>175</v>
      </c>
      <c r="D22" s="31">
        <v>0</v>
      </c>
      <c r="E22" s="31">
        <v>3</v>
      </c>
      <c r="F22" s="31">
        <v>51</v>
      </c>
      <c r="G22" s="31">
        <v>36</v>
      </c>
      <c r="H22" s="31">
        <v>24</v>
      </c>
      <c r="I22" s="31">
        <v>17</v>
      </c>
      <c r="J22" s="31">
        <v>9</v>
      </c>
      <c r="K22" s="31">
        <v>13</v>
      </c>
      <c r="L22" s="31">
        <v>9</v>
      </c>
      <c r="M22" s="31">
        <v>6</v>
      </c>
      <c r="N22" s="31">
        <v>3</v>
      </c>
      <c r="O22" s="31">
        <v>4</v>
      </c>
      <c r="P22" s="31">
        <v>0</v>
      </c>
    </row>
    <row r="23" spans="1:16" ht="39.75" customHeight="1">
      <c r="A23" s="6"/>
      <c r="B23" s="16" t="s">
        <v>17</v>
      </c>
      <c r="C23" s="21">
        <f>SUM(D23:P23)</f>
        <v>166</v>
      </c>
      <c r="D23" s="31">
        <v>0</v>
      </c>
      <c r="E23" s="31">
        <v>6</v>
      </c>
      <c r="F23" s="31">
        <v>30</v>
      </c>
      <c r="G23" s="31">
        <v>32</v>
      </c>
      <c r="H23" s="31">
        <v>8</v>
      </c>
      <c r="I23" s="31">
        <v>17</v>
      </c>
      <c r="J23" s="31">
        <v>20</v>
      </c>
      <c r="K23" s="31">
        <v>15</v>
      </c>
      <c r="L23" s="31">
        <v>14</v>
      </c>
      <c r="M23" s="31">
        <v>14</v>
      </c>
      <c r="N23" s="31">
        <v>5</v>
      </c>
      <c r="O23" s="31">
        <v>5</v>
      </c>
      <c r="P23" s="31">
        <v>0</v>
      </c>
    </row>
    <row r="24" spans="1:16" ht="39.75" customHeight="1">
      <c r="A24" s="6"/>
      <c r="B24" s="16" t="s">
        <v>22</v>
      </c>
      <c r="C24" s="21">
        <f>SUM(D24:P24)</f>
        <v>3028</v>
      </c>
      <c r="D24" s="31">
        <v>0</v>
      </c>
      <c r="E24" s="32">
        <f>SUM(E25:E26)</f>
        <v>131</v>
      </c>
      <c r="F24" s="32">
        <f>SUM(F25:F26)</f>
        <v>695</v>
      </c>
      <c r="G24" s="32">
        <f>SUM(G25:G26)</f>
        <v>460</v>
      </c>
      <c r="H24" s="32">
        <f>SUM(H25:H26)</f>
        <v>296</v>
      </c>
      <c r="I24" s="32">
        <f>SUM(I25:I26)</f>
        <v>305</v>
      </c>
      <c r="J24" s="32">
        <f>SUM(J25:J26)</f>
        <v>314</v>
      </c>
      <c r="K24" s="32">
        <f>SUM(K25:K26)</f>
        <v>238</v>
      </c>
      <c r="L24" s="32">
        <f>SUM(L25:L26)</f>
        <v>205</v>
      </c>
      <c r="M24" s="32">
        <f>SUM(M25:M26)</f>
        <v>189</v>
      </c>
      <c r="N24" s="32">
        <f>SUM(N25:N26)</f>
        <v>113</v>
      </c>
      <c r="O24" s="32">
        <f>SUM(O25:O26)</f>
        <v>82</v>
      </c>
      <c r="P24" s="31">
        <v>0</v>
      </c>
    </row>
    <row r="25" spans="1:16" ht="39.75" customHeight="1">
      <c r="A25" s="6"/>
      <c r="B25" s="16" t="s">
        <v>16</v>
      </c>
      <c r="C25" s="21">
        <f>SUM(D25:P25)</f>
        <v>1435</v>
      </c>
      <c r="D25" s="31">
        <v>0</v>
      </c>
      <c r="E25" s="31">
        <v>66</v>
      </c>
      <c r="F25" s="31">
        <v>398</v>
      </c>
      <c r="G25" s="31">
        <v>242</v>
      </c>
      <c r="H25" s="31">
        <v>151</v>
      </c>
      <c r="I25" s="31">
        <v>123</v>
      </c>
      <c r="J25" s="31">
        <v>118</v>
      </c>
      <c r="K25" s="31">
        <v>107</v>
      </c>
      <c r="L25" s="31">
        <v>75</v>
      </c>
      <c r="M25" s="31">
        <v>73</v>
      </c>
      <c r="N25" s="31">
        <v>45</v>
      </c>
      <c r="O25" s="31">
        <v>37</v>
      </c>
      <c r="P25" s="31">
        <v>0</v>
      </c>
    </row>
    <row r="26" spans="1:16" ht="39.75" customHeight="1">
      <c r="A26" s="7"/>
      <c r="B26" s="17" t="s">
        <v>17</v>
      </c>
      <c r="C26" s="21">
        <f>SUM(D26:P26)</f>
        <v>1593</v>
      </c>
      <c r="D26" s="31">
        <v>0</v>
      </c>
      <c r="E26" s="31">
        <v>65</v>
      </c>
      <c r="F26" s="31">
        <v>297</v>
      </c>
      <c r="G26" s="31">
        <v>218</v>
      </c>
      <c r="H26" s="31">
        <v>145</v>
      </c>
      <c r="I26" s="31">
        <v>182</v>
      </c>
      <c r="J26" s="31">
        <v>196</v>
      </c>
      <c r="K26" s="31">
        <v>131</v>
      </c>
      <c r="L26" s="31">
        <v>130</v>
      </c>
      <c r="M26" s="31">
        <v>116</v>
      </c>
      <c r="N26" s="31">
        <v>68</v>
      </c>
      <c r="O26" s="31">
        <v>45</v>
      </c>
      <c r="P26" s="31">
        <v>0</v>
      </c>
    </row>
    <row r="27" spans="1:16" ht="81.45" customHeight="1">
      <c r="A27" s="8" t="s">
        <v>7</v>
      </c>
      <c r="B27" s="15" t="s">
        <v>23</v>
      </c>
      <c r="C27" s="21">
        <f>SUM(D27:P27)</f>
        <v>756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31">
        <v>0</v>
      </c>
      <c r="O27" s="31">
        <v>0</v>
      </c>
      <c r="P27" s="31">
        <v>756</v>
      </c>
    </row>
    <row r="28" spans="1:16" ht="39.75" customHeight="1">
      <c r="A28" s="6"/>
      <c r="B28" s="16"/>
      <c r="C28" s="22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</row>
    <row r="29" spans="1:16" ht="39.75" customHeight="1">
      <c r="A29" s="6"/>
      <c r="B29" s="16"/>
      <c r="C29" s="22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</row>
    <row r="30" spans="1:16" ht="39.75" customHeight="1">
      <c r="A30" s="6"/>
      <c r="B30" s="16"/>
      <c r="C30" s="22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</row>
    <row r="31" spans="1:16" ht="39.75" customHeight="1">
      <c r="A31" s="6"/>
      <c r="B31" s="16" t="s">
        <v>24</v>
      </c>
      <c r="C31" s="21">
        <f>SUM(D31:P31)</f>
        <v>4077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31">
        <v>0</v>
      </c>
      <c r="P31" s="31">
        <v>4077</v>
      </c>
    </row>
    <row r="32" spans="1:16" ht="39.75" customHeight="1">
      <c r="A32" s="6"/>
      <c r="B32" s="16"/>
      <c r="C32" s="23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</row>
    <row r="33" spans="1:16" ht="39.75" customHeight="1">
      <c r="A33" s="6"/>
      <c r="B33" s="16"/>
      <c r="C33" s="23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</row>
    <row r="34" spans="1:16" ht="39.75" customHeight="1">
      <c r="A34" s="7"/>
      <c r="B34" s="17"/>
      <c r="C34" s="23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</row>
    <row r="35" spans="1:16" ht="39.75" customHeight="1">
      <c r="A35" s="5" t="s">
        <v>8</v>
      </c>
      <c r="B35" s="15" t="s">
        <v>25</v>
      </c>
      <c r="C35" s="24">
        <f>IF(C7&lt;&gt;0,C13/C7,"--")</f>
        <v>1.73653566229985</v>
      </c>
      <c r="D35" s="35" t="str">
        <f>IF(D7&lt;&gt;0,D13/D7,"--")</f>
        <v>--</v>
      </c>
      <c r="E35" s="35">
        <f>IF(E7&lt;&gt;0,E13/E7,"--")</f>
        <v>0</v>
      </c>
      <c r="F35" s="35">
        <f>IF(F7&lt;&gt;0,F13/F7,"--")</f>
        <v>0</v>
      </c>
      <c r="G35" s="35">
        <f>IF(G7&lt;&gt;0,G13/G7,"--")</f>
        <v>0</v>
      </c>
      <c r="H35" s="35">
        <f>IF(H7&lt;&gt;0,H13/H7,"--")</f>
        <v>0</v>
      </c>
      <c r="I35" s="35">
        <f>IF(I7&lt;&gt;0,I13/I7,"--")</f>
        <v>0</v>
      </c>
      <c r="J35" s="35">
        <f>IF(J7&lt;&gt;0,J13/J7,"--")</f>
        <v>0</v>
      </c>
      <c r="K35" s="35">
        <f>IF(K7&lt;&gt;0,K13/K7,"--")</f>
        <v>0</v>
      </c>
      <c r="L35" s="35">
        <f>IF(L7&lt;&gt;0,L13/L7,"--")</f>
        <v>0</v>
      </c>
      <c r="M35" s="35">
        <f>IF(M7&lt;&gt;0,M13/M7,"--")</f>
        <v>0</v>
      </c>
      <c r="N35" s="35">
        <f>IF(N7&lt;&gt;0,N13/N7,"--")</f>
        <v>0</v>
      </c>
      <c r="O35" s="35">
        <f>IF(O7&lt;&gt;0,O13/O7,"--")</f>
        <v>0</v>
      </c>
      <c r="P35" s="35" t="str">
        <f>IF(P7&lt;&gt;0,P13/P7,"--")</f>
        <v>--</v>
      </c>
    </row>
    <row r="36" spans="1:16" ht="39.75" customHeight="1">
      <c r="A36" s="7"/>
      <c r="B36" s="17" t="s">
        <v>26</v>
      </c>
      <c r="C36" s="24">
        <f>IF(C10&lt;&gt;0,C17/C10,"--")</f>
        <v>0.983810202627024</v>
      </c>
      <c r="D36" s="35">
        <f>IF(D10&lt;&gt;0,D17/D10,"--")</f>
        <v>0</v>
      </c>
      <c r="E36" s="35">
        <f>IF(E10&lt;&gt;0,E17/E10,"--")</f>
        <v>0</v>
      </c>
      <c r="F36" s="35">
        <f>IF(F10&lt;&gt;0,F17/F10,"--")</f>
        <v>0</v>
      </c>
      <c r="G36" s="35">
        <f>IF(G10&lt;&gt;0,G17/G10,"--")</f>
        <v>0</v>
      </c>
      <c r="H36" s="35">
        <f>IF(H10&lt;&gt;0,H17/H10,"--")</f>
        <v>0</v>
      </c>
      <c r="I36" s="35">
        <f>IF(I10&lt;&gt;0,I17/I10,"--")</f>
        <v>0</v>
      </c>
      <c r="J36" s="35">
        <f>IF(J10&lt;&gt;0,J17/J10,"--")</f>
        <v>0</v>
      </c>
      <c r="K36" s="35">
        <f>IF(K10&lt;&gt;0,K17/K10,"--")</f>
        <v>0</v>
      </c>
      <c r="L36" s="35">
        <f>IF(L10&lt;&gt;0,L17/L10,"--")</f>
        <v>0</v>
      </c>
      <c r="M36" s="35">
        <f>IF(M10&lt;&gt;0,M17/M10,"--")</f>
        <v>0</v>
      </c>
      <c r="N36" s="35">
        <f>IF(N10&lt;&gt;0,N17/N10,"--")</f>
        <v>0</v>
      </c>
      <c r="O36" s="35">
        <f>IF(O10&lt;&gt;0,O17/O10,"--")</f>
        <v>0</v>
      </c>
      <c r="P36" s="35" t="str">
        <f>IF(P10&lt;&gt;0,P17/P10,"--")</f>
        <v>--</v>
      </c>
    </row>
    <row r="37" spans="1:16" ht="39.75" customHeight="1">
      <c r="A37" s="9" t="s">
        <v>9</v>
      </c>
      <c r="B37" s="15" t="s">
        <v>27</v>
      </c>
      <c r="C37" s="25">
        <f>IF(AND(C21=0,C7&lt;&gt;0),"-",IF(C7&lt;&gt;0,C21/C7,"--"))</f>
        <v>0.0992721979621543</v>
      </c>
      <c r="D37" s="36" t="str">
        <f>IF(AND(D21=0,D7&lt;&gt;0),"-",IF(D7&lt;&gt;0,D21/D7,"--"))</f>
        <v>--</v>
      </c>
      <c r="E37" s="36">
        <f>IF(AND(E21=0,E7&lt;&gt;0),"-",IF(E7&lt;&gt;0,E21/E7,"--"))</f>
        <v>0.109756097560976</v>
      </c>
      <c r="F37" s="36">
        <f>IF(AND(F21=0,F7&lt;&gt;0),"-",IF(F7&lt;&gt;0,F21/F7,"--"))</f>
        <v>0.101123595505618</v>
      </c>
      <c r="G37" s="36">
        <f>IF(AND(G21=0,G7&lt;&gt;0),"-",IF(G7&lt;&gt;0,G21/G7,"--"))</f>
        <v>0.137373737373737</v>
      </c>
      <c r="H37" s="36">
        <f>IF(AND(H21=0,H7&lt;&gt;0),"-",IF(H7&lt;&gt;0,H21/H7,"--"))</f>
        <v>0.0876712328767123</v>
      </c>
      <c r="I37" s="36">
        <f>IF(AND(I21=0,I7&lt;&gt;0),"-",IF(I7&lt;&gt;0,I21/I7,"--"))</f>
        <v>0.0979827089337176</v>
      </c>
      <c r="J37" s="36">
        <f>IF(AND(J21=0,J7&lt;&gt;0),"-",IF(J7&lt;&gt;0,J21/J7,"--"))</f>
        <v>0.0757180156657963</v>
      </c>
      <c r="K37" s="36">
        <f>IF(AND(K21=0,K7&lt;&gt;0),"-",IF(K7&lt;&gt;0,K21/K7,"--"))</f>
        <v>0.0909090909090909</v>
      </c>
      <c r="L37" s="36">
        <f>IF(AND(L21=0,L7&lt;&gt;0),"-",IF(L7&lt;&gt;0,L21/L7,"--"))</f>
        <v>0.092741935483871</v>
      </c>
      <c r="M37" s="36">
        <f>IF(AND(M21=0,M7&lt;&gt;0),"-",IF(M7&lt;&gt;0,M21/M7,"--"))</f>
        <v>0.0904977375565611</v>
      </c>
      <c r="N37" s="36">
        <f>IF(AND(N21=0,N7&lt;&gt;0),"-",IF(N7&lt;&gt;0,N21/N7,"--"))</f>
        <v>0.0610687022900763</v>
      </c>
      <c r="O37" s="36">
        <f>IF(AND(O21=0,O7&lt;&gt;0),"-",IF(O7&lt;&gt;0,O21/O7,"--"))</f>
        <v>0.166666666666667</v>
      </c>
      <c r="P37" s="36" t="str">
        <f>IF(AND(P21=0,P7&lt;&gt;0),"-",IF(P7&lt;&gt;0,P21/P7,"--"))</f>
        <v>--</v>
      </c>
    </row>
    <row r="38" spans="1:16" ht="39.75" customHeight="1">
      <c r="A38" s="7"/>
      <c r="B38" s="17" t="s">
        <v>28</v>
      </c>
      <c r="C38" s="25">
        <f>IF(AND(C24=0,C10&lt;&gt;0),"-",IF(C10&lt;&gt;0,C24/C10,"--"))</f>
        <v>0.30831890846146</v>
      </c>
      <c r="D38" s="36" t="str">
        <f>IF(AND(D24=0,D10&lt;&gt;0),"-",IF(D10&lt;&gt;0,D24/D10,"--"))</f>
        <v>-</v>
      </c>
      <c r="E38" s="36">
        <f>IF(AND(E24=0,E10&lt;&gt;0),"-",IF(E10&lt;&gt;0,E24/E10,"--"))</f>
        <v>0.467857142857143</v>
      </c>
      <c r="F38" s="36">
        <f>IF(AND(F24=0,F10&lt;&gt;0),"-",IF(F10&lt;&gt;0,F24/F10,"--"))</f>
        <v>0.343549184379634</v>
      </c>
      <c r="G38" s="36">
        <f>IF(AND(G24=0,G10&lt;&gt;0),"-",IF(G10&lt;&gt;0,G24/G10,"--"))</f>
        <v>0.342261904761905</v>
      </c>
      <c r="H38" s="36">
        <f>IF(AND(H24=0,H10&lt;&gt;0),"-",IF(H10&lt;&gt;0,H24/H10,"--"))</f>
        <v>0.288218111002921</v>
      </c>
      <c r="I38" s="36">
        <f>IF(AND(I24=0,I10&lt;&gt;0),"-",IF(I10&lt;&gt;0,I24/I10,"--"))</f>
        <v>0.296116504854369</v>
      </c>
      <c r="J38" s="36">
        <f>IF(AND(J24=0,J10&lt;&gt;0),"-",IF(J10&lt;&gt;0,J24/J10,"--"))</f>
        <v>0.280607685433423</v>
      </c>
      <c r="K38" s="36">
        <f>IF(AND(K24=0,K10&lt;&gt;0),"-",IF(K10&lt;&gt;0,K24/K10,"--"))</f>
        <v>0.262403528114664</v>
      </c>
      <c r="L38" s="36">
        <f>IF(AND(L24=0,L10&lt;&gt;0),"-",IF(L10&lt;&gt;0,L24/L10,"--"))</f>
        <v>0.262483994878361</v>
      </c>
      <c r="M38" s="36">
        <f>IF(AND(M24=0,M10&lt;&gt;0),"-",IF(M10&lt;&gt;0,M24/M10,"--"))</f>
        <v>0.269614835948645</v>
      </c>
      <c r="N38" s="36">
        <f>IF(AND(N24=0,N10&lt;&gt;0),"-",IF(N10&lt;&gt;0,N24/N10,"--"))</f>
        <v>0.277641277641278</v>
      </c>
      <c r="O38" s="36">
        <f>IF(AND(O24=0,O10&lt;&gt;0),"-",IF(O10&lt;&gt;0,O24/O10,"--"))</f>
        <v>0.407960199004975</v>
      </c>
      <c r="P38" s="36" t="str">
        <f>IF(AND(P24=0,P10&lt;&gt;0),"-",IF(P10&lt;&gt;0,P24/P10,"--"))</f>
        <v>--</v>
      </c>
    </row>
    <row r="39" spans="1:16" ht="39.75" customHeight="1">
      <c r="A39" s="9" t="s">
        <v>10</v>
      </c>
      <c r="B39" s="15" t="s">
        <v>29</v>
      </c>
      <c r="C39" s="25">
        <f>IF(AND(C27=0,C13&lt;&gt;0),"-",IF(C13&lt;&gt;0,C27/C13,"--"))</f>
        <v>0.126739312657167</v>
      </c>
      <c r="D39" s="36" t="str">
        <f>IF(AND(D27=0,D13&lt;&gt;0),"-",IF(D13&lt;&gt;0,D27/D13,"--"))</f>
        <v>--</v>
      </c>
      <c r="E39" s="36" t="str">
        <f>IF(AND(E27=0,E13&lt;&gt;0),"-",IF(E13&lt;&gt;0,E27/E13,"--"))</f>
        <v>--</v>
      </c>
      <c r="F39" s="36" t="str">
        <f>IF(AND(F27=0,F13&lt;&gt;0),"-",IF(F13&lt;&gt;0,F27/F13,"--"))</f>
        <v>--</v>
      </c>
      <c r="G39" s="36" t="str">
        <f>IF(AND(G27=0,G13&lt;&gt;0),"-",IF(G13&lt;&gt;0,G27/G13,"--"))</f>
        <v>--</v>
      </c>
      <c r="H39" s="36" t="str">
        <f>IF(AND(H27=0,H13&lt;&gt;0),"-",IF(H13&lt;&gt;0,H27/H13,"--"))</f>
        <v>--</v>
      </c>
      <c r="I39" s="36" t="str">
        <f>IF(AND(I27=0,I13&lt;&gt;0),"-",IF(I13&lt;&gt;0,I27/I13,"--"))</f>
        <v>--</v>
      </c>
      <c r="J39" s="36" t="str">
        <f>IF(AND(J27=0,J13&lt;&gt;0),"-",IF(J13&lt;&gt;0,J27/J13,"--"))</f>
        <v>--</v>
      </c>
      <c r="K39" s="36" t="str">
        <f>IF(AND(K27=0,K13&lt;&gt;0),"-",IF(K13&lt;&gt;0,K27/K13,"--"))</f>
        <v>--</v>
      </c>
      <c r="L39" s="36" t="str">
        <f>IF(AND(L27=0,L13&lt;&gt;0),"-",IF(L13&lt;&gt;0,L27/L13,"--"))</f>
        <v>--</v>
      </c>
      <c r="M39" s="36" t="str">
        <f>IF(AND(M27=0,M13&lt;&gt;0),"-",IF(M13&lt;&gt;0,M27/M13,"--"))</f>
        <v>--</v>
      </c>
      <c r="N39" s="36" t="str">
        <f>IF(AND(N27=0,N13&lt;&gt;0),"-",IF(N13&lt;&gt;0,N27/N13,"--"))</f>
        <v>--</v>
      </c>
      <c r="O39" s="36" t="str">
        <f>IF(AND(O27=0,O13&lt;&gt;0),"-",IF(O13&lt;&gt;0,O27/O13,"--"))</f>
        <v>--</v>
      </c>
      <c r="P39" s="36">
        <f>IF(AND(P27=0,P13&lt;&gt;0),"-",IF(P13&lt;&gt;0,P27/P13,"--"))</f>
        <v>0.126739312657167</v>
      </c>
    </row>
    <row r="40" spans="1:16" ht="39.75" customHeight="1">
      <c r="A40" s="7"/>
      <c r="B40" s="17" t="s">
        <v>30</v>
      </c>
      <c r="C40" s="26">
        <f>IF(AND(C31=0,C17&lt;&gt;0),"-",IF(C17&lt;&gt;0,C31/C17,"--"))</f>
        <v>0.421962326640447</v>
      </c>
      <c r="D40" s="37" t="str">
        <f>IF(AND(D31=0,D17&lt;&gt;0),"-",IF(D17&lt;&gt;0,D31/D17,"--"))</f>
        <v>--</v>
      </c>
      <c r="E40" s="37" t="str">
        <f>IF(AND(E31=0,E17&lt;&gt;0),"-",IF(E17&lt;&gt;0,E31/E17,"--"))</f>
        <v>--</v>
      </c>
      <c r="F40" s="37" t="str">
        <f>IF(AND(F31=0,F17&lt;&gt;0),"-",IF(F17&lt;&gt;0,F31/F17,"--"))</f>
        <v>--</v>
      </c>
      <c r="G40" s="37" t="str">
        <f>IF(AND(G31=0,G17&lt;&gt;0),"-",IF(G17&lt;&gt;0,G31/G17,"--"))</f>
        <v>--</v>
      </c>
      <c r="H40" s="37" t="str">
        <f>IF(AND(H31=0,H17&lt;&gt;0),"-",IF(H17&lt;&gt;0,H31/H17,"--"))</f>
        <v>--</v>
      </c>
      <c r="I40" s="37" t="str">
        <f>IF(AND(I31=0,I17&lt;&gt;0),"-",IF(I17&lt;&gt;0,I31/I17,"--"))</f>
        <v>--</v>
      </c>
      <c r="J40" s="37" t="str">
        <f>IF(AND(J31=0,J17&lt;&gt;0),"-",IF(J17&lt;&gt;0,J31/J17,"--"))</f>
        <v>--</v>
      </c>
      <c r="K40" s="37" t="str">
        <f>IF(AND(K31=0,K17&lt;&gt;0),"-",IF(K17&lt;&gt;0,K31/K17,"--"))</f>
        <v>--</v>
      </c>
      <c r="L40" s="37" t="str">
        <f>IF(AND(L31=0,L17&lt;&gt;0),"-",IF(L17&lt;&gt;0,L31/L17,"--"))</f>
        <v>--</v>
      </c>
      <c r="M40" s="37" t="str">
        <f>IF(AND(M31=0,M17&lt;&gt;0),"-",IF(M17&lt;&gt;0,M31/M17,"--"))</f>
        <v>--</v>
      </c>
      <c r="N40" s="37" t="str">
        <f>IF(AND(N31=0,N17&lt;&gt;0),"-",IF(N17&lt;&gt;0,N31/N17,"--"))</f>
        <v>--</v>
      </c>
      <c r="O40" s="37" t="str">
        <f>IF(AND(O31=0,O17&lt;&gt;0),"-",IF(O17&lt;&gt;0,O31/O17,"--"))</f>
        <v>--</v>
      </c>
      <c r="P40" s="37">
        <f>IF(AND(P31=0,P17&lt;&gt;0),"-",IF(P17&lt;&gt;0,P31/P17,"--"))</f>
        <v>0.421962326640447</v>
      </c>
    </row>
    <row r="41" spans="1:16" ht="25.55" customHeight="1">
      <c r="A41" s="10" t="s">
        <v>11</v>
      </c>
      <c r="B41" s="18"/>
      <c r="C41" s="27" t="s">
        <v>32</v>
      </c>
      <c r="D41" s="27"/>
      <c r="E41" s="18"/>
      <c r="F41" s="40" t="s">
        <v>37</v>
      </c>
      <c r="G41" s="40"/>
      <c r="H41" s="40"/>
      <c r="I41" s="18"/>
      <c r="J41" s="10" t="s">
        <v>42</v>
      </c>
      <c r="K41" s="18"/>
      <c r="L41" s="18"/>
      <c r="M41" s="44"/>
      <c r="N41" s="44"/>
      <c r="O41" s="44"/>
      <c r="P41" s="50" t="s">
        <v>54</v>
      </c>
    </row>
    <row r="42" spans="1:16" ht="49.5" customHeight="1">
      <c r="A42" s="11" t="s">
        <v>12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</row>
    <row r="43" spans="1:16" ht="43.35" customHeight="1">
      <c r="A43" s="11" t="s">
        <v>13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</row>
    <row r="44" spans="1:16" ht="1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</row>
    <row r="45" spans="1:16" ht="1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</row>
    <row r="46" spans="1:16" ht="1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</row>
    <row r="47" spans="1:16" ht="1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</row>
    <row r="48" spans="1:16" ht="1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</row>
    <row r="49" spans="1:16" ht="1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</row>
    <row r="50" spans="1:16" ht="1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</row>
    <row r="51" spans="1:16" ht="1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</row>
    <row r="52" spans="1:16" ht="1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</row>
    <row r="53" spans="1:16" ht="1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</row>
    <row r="54" spans="1:16" ht="1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</row>
    <row r="55" spans="1:16" ht="1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</row>
    <row r="56" spans="1:16" ht="1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</row>
    <row r="57" spans="1:16" ht="1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</row>
    <row r="58" spans="1:16" ht="1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</row>
    <row r="59" spans="1:16" ht="1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</row>
    <row r="60" spans="1:16" ht="1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</row>
    <row r="61" spans="1:16" ht="1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</row>
    <row r="62" spans="1:16" ht="1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</row>
    <row r="63" spans="1:16" ht="1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</row>
    <row r="64" spans="1:16" ht="1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</row>
    <row r="65" spans="1:16" ht="1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</row>
    <row r="66" spans="1:16" ht="1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</row>
    <row r="67" spans="1:16" ht="1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</row>
    <row r="68" spans="1:16" ht="1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</row>
    <row r="69" spans="1:16" ht="1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</row>
    <row r="70" spans="1:16" ht="1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</row>
    <row r="71" spans="1:16" ht="1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</row>
    <row r="72" spans="1:16" ht="1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</row>
    <row r="73" spans="1:16" ht="1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</row>
    <row r="74" spans="1:16" ht="1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</row>
    <row r="75" spans="1:16" ht="1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</row>
    <row r="76" spans="1:16" ht="1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</row>
    <row r="77" spans="1:16" ht="1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</row>
    <row r="78" spans="1:16" ht="1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</row>
    <row r="79" spans="1:16" ht="1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</row>
    <row r="80" spans="1:16" ht="1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</row>
    <row r="81" spans="1:16" ht="1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</row>
    <row r="82" spans="1:16" ht="1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</row>
    <row r="83" spans="1:16" ht="1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</row>
    <row r="84" spans="1:16" ht="1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</row>
    <row r="85" spans="1:16" ht="1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</row>
    <row r="86" spans="1:16" ht="1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</row>
    <row r="87" spans="1:16" ht="1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</row>
    <row r="88" spans="1:16" ht="1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</row>
    <row r="89" spans="1:16" ht="1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</row>
    <row r="90" spans="1:16" ht="1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</row>
    <row r="91" spans="1:16" ht="1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</row>
    <row r="92" spans="1:16" ht="1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</row>
    <row r="93" spans="1:16" ht="1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</row>
    <row r="94" spans="1:16" ht="1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</row>
    <row r="95" spans="1:16" ht="1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</row>
    <row r="96" spans="1:16" ht="1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</row>
    <row r="97" spans="1:16" ht="1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</row>
    <row r="98" spans="1:16" ht="1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</row>
    <row r="99" spans="1:16" ht="1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</row>
    <row r="100" spans="1:16" ht="1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</row>
    <row r="101" spans="1:16" ht="1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</row>
    <row r="102" spans="1:16" ht="1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</row>
    <row r="103" spans="1:16" ht="1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</row>
    <row r="104" spans="1:16" ht="1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</row>
    <row r="105" spans="1:16" ht="1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</row>
    <row r="106" spans="1:16" ht="1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</row>
    <row r="107" spans="1:16" ht="1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</row>
    <row r="108" spans="1:16" ht="1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</row>
    <row r="109" spans="1:16" ht="1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</row>
    <row r="110" spans="1:16" ht="1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</row>
    <row r="111" spans="1:16" ht="1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</row>
    <row r="112" spans="1:16" ht="1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</row>
    <row r="113" spans="1:16" ht="1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</row>
    <row r="114" spans="1:16" ht="1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</row>
    <row r="115" spans="1:16" ht="1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</row>
    <row r="116" spans="1:16" ht="1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</row>
    <row r="117" spans="1:16" ht="1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</row>
    <row r="118" spans="1:16" ht="1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</row>
    <row r="119" spans="1:16" ht="1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</row>
    <row r="120" spans="1:16" ht="1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</row>
    <row r="121" spans="1:16" ht="1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</row>
    <row r="122" spans="1:16" ht="1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</row>
    <row r="123" spans="1:16" ht="1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</row>
    <row r="124" spans="1:16" ht="1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</row>
    <row r="125" spans="1:16" ht="1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</row>
    <row r="126" spans="1:16" ht="1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</row>
    <row r="127" spans="1:16" ht="1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</row>
    <row r="128" spans="1:16" ht="1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</row>
    <row r="129" spans="1:16" ht="1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</row>
    <row r="130" spans="1:16" ht="1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</row>
    <row r="131" spans="1:16" ht="1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</row>
    <row r="132" spans="1:16" ht="1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</row>
    <row r="133" spans="1:16" ht="1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</row>
    <row r="134" spans="1:16" ht="1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</row>
    <row r="135" spans="1:16" ht="1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</row>
    <row r="136" spans="1:16" ht="1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</row>
    <row r="137" spans="1:16" ht="1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</row>
    <row r="138" spans="1:16" ht="1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</row>
    <row r="139" spans="1:16" ht="1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</row>
    <row r="140" spans="1:16" ht="1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</row>
    <row r="141" spans="1:16" ht="1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</row>
    <row r="142" spans="1:16" ht="1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</row>
    <row r="143" spans="1:16" ht="1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</row>
    <row r="144" spans="1:16" ht="1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</row>
    <row r="145" spans="1:16" ht="1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</row>
    <row r="146" spans="1:16" ht="1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</row>
    <row r="147" spans="1:16" ht="1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</row>
    <row r="148" spans="1:16" ht="1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</row>
    <row r="149" spans="1:16" ht="1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</row>
    <row r="150" spans="1:16" ht="1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</row>
    <row r="151" spans="1:16" ht="1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</row>
    <row r="152" spans="1:16" ht="1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</row>
    <row r="153" spans="1:16" ht="15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</row>
    <row r="154" spans="1:16" ht="15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</row>
    <row r="155" spans="1:16" ht="1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</row>
    <row r="156" spans="1:16" ht="1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</row>
    <row r="157" spans="1:16" ht="1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</row>
    <row r="158" spans="1:16" ht="1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</row>
    <row r="159" spans="1:16" ht="1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</row>
    <row r="160" spans="1:16" ht="15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</row>
    <row r="161" spans="1:16" ht="15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</row>
    <row r="162" spans="1:16" ht="15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</row>
    <row r="163" spans="1:16" ht="15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</row>
    <row r="164" spans="1:16" ht="15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</row>
    <row r="165" spans="1:16" ht="1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</row>
    <row r="166" spans="1:16" ht="15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</row>
    <row r="167" spans="1:16" ht="15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</row>
    <row r="168" spans="1:16" ht="15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</row>
    <row r="169" spans="1:16" ht="15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</row>
    <row r="170" spans="1:16" ht="15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</row>
    <row r="171" spans="1:16" ht="15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</row>
    <row r="172" spans="1:16" ht="15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</row>
    <row r="173" spans="1:16" ht="1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</row>
    <row r="174" spans="1:16" ht="1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</row>
    <row r="175" spans="1:16" ht="1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</row>
    <row r="176" spans="1:16" ht="15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</row>
    <row r="177" spans="1:16" ht="1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</row>
    <row r="178" spans="1:16" ht="1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</row>
    <row r="179" spans="1:16" ht="15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</row>
    <row r="180" spans="1:16" ht="15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</row>
    <row r="181" spans="1:16" ht="1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</row>
    <row r="182" spans="1:16" ht="15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</row>
    <row r="183" spans="1:16" ht="1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</row>
    <row r="184" spans="1:16" ht="15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</row>
    <row r="185" spans="1:16" ht="1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</row>
    <row r="186" spans="1:16" ht="15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</row>
    <row r="187" spans="1:16" ht="15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</row>
    <row r="188" spans="1:16" ht="15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</row>
    <row r="189" spans="1:16" ht="15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</row>
    <row r="190" spans="1:16" ht="15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</row>
    <row r="191" spans="1:16" ht="1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</row>
    <row r="192" spans="1:16" ht="15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</row>
    <row r="193" spans="1:16" ht="15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</row>
    <row r="194" spans="1:16" ht="15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</row>
    <row r="195" spans="1:16" ht="1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</row>
    <row r="196" spans="1:16" ht="15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</row>
    <row r="197" spans="1:16" ht="15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</row>
    <row r="198" spans="1:16" ht="15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</row>
    <row r="199" spans="1:16" ht="15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</row>
    <row r="200" spans="1:16" ht="15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</row>
  </sheetData>
  <mergeCells count="10">
    <mergeCell ref="C41:D41"/>
    <mergeCell ref="F41:H41"/>
    <mergeCell ref="I2:N2"/>
    <mergeCell ref="J1:K1"/>
    <mergeCell ref="B2:C2"/>
    <mergeCell ref="A3:P3"/>
    <mergeCell ref="A5:B6"/>
    <mergeCell ref="C5:C6"/>
    <mergeCell ref="D5:P5"/>
    <mergeCell ref="A4:O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