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<sst xmlns="http://schemas.openxmlformats.org/spreadsheetml/2006/main" count="57" uniqueCount="51">
  <si>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</si>
  <si>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</si>
  <si>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</si>
  <si>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中華民國110年12月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</si>
  <si>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</si>
  <si>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</si>
  <si>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</si>
  <si>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</si>
  <si>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</si>
  <si>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</si>
  <si>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</si>
  <si>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</si>
  <si>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</si>
  <si>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</si>
  <si>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</si>
  <si>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</si>
  <si>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</si>
  <si>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</si>
  <si>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</si>
  <si>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</si>
  <si>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</si>
  <si>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</si>
  <si>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</si>
  <si>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</si>
  <si>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</si>
  <si>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</si>
  <si>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</si>
  <si>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</si>
  <si>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</si>
  <si>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</si>
  <si>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</si>
  <si>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</si>
  <si>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</si>
  <si>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</si>
  <si>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</si>
  <si>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</si>
  <si>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</si>
  <si>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</si>
  <si>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</si>
  <si>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</si>
  <si>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</si>
  <si>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</si>
  <si>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</si>
  <si>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</si>
  <si>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</si>
  <si>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</si>
  <si>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>中華民國111年1月7日編製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</si>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</sst>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/>
    <xf numFmtId="196" fontId="2" fillId="0" borderId="13" xfId="0" applyNumberFormat="1" applyFont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197" fontId="2" fillId="0" borderId="8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196" fontId="7" fillId="0" borderId="2" xfId="0" applyNumberFormat="1" applyFont="1" applyBorder="1" applyAlignment="1">
      <alignment horizontal="right" vertical="center" wrapText="1"/>
    </xf>
    <xf numFmtId="196" fontId="7" fillId="0" borderId="0" xfId="0" applyNumberFormat="1" applyFont="1" applyAlignment="1">
      <alignment horizontal="right" vertical="center" wrapText="1"/>
    </xf>
    <xf numFmtId="196" fontId="2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96" fontId="2" fillId="0" borderId="0" xfId="0" applyNumberFormat="1" applyFont="1" applyAlignment="1">
      <alignment horizontal="right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200"/>
  <sheetViews>
    <sheetView tabSelected="1" workbookViewId="0" topLeftCell="A1">
      <selection activeCell="D11" sqref="D11"/>
    </sheetView>
  </sheetViews>
  <sheetFormatPr defaultColWidth="9.28125" defaultRowHeight="15"/>
  <cols>
    <col min="1" max="1" width="14.00390625" style="0" customWidth="1"/>
    <col min="2" max="2" width="17.00390625" style="0" customWidth="1"/>
    <col min="3" max="3" width="16.00390625" style="0" customWidth="1"/>
    <col min="4" max="12" width="14.00390625" style="0" customWidth="1"/>
    <col min="13" max="13" width="19.00390625" style="0" customWidth="1"/>
  </cols>
  <sheetData>
    <row r="1" spans="1:14" ht="124.9" customHeight="1">
      <c r="A1" s="1" t="s">
        <v>0</v>
      </c>
      <c r="B1" s="12"/>
      <c r="C1" s="10"/>
      <c r="D1" s="10"/>
      <c r="E1" s="10"/>
      <c r="F1" s="10"/>
      <c r="G1" s="10"/>
      <c r="H1" s="10"/>
      <c r="I1" s="10"/>
      <c r="J1" s="10"/>
      <c r="K1" s="33"/>
      <c r="L1" s="34" t="s">
        <v>43</v>
      </c>
      <c r="M1" s="34" t="s">
        <v>47</v>
      </c>
      <c r="N1" s="40"/>
    </row>
    <row r="2" spans="1:14" ht="124.9" customHeight="1">
      <c r="A2" s="1" t="s">
        <v>1</v>
      </c>
      <c r="B2" s="13" t="s">
        <v>14</v>
      </c>
      <c r="C2" s="18"/>
      <c r="D2" s="18"/>
      <c r="E2" s="18"/>
      <c r="F2" s="18"/>
      <c r="G2" s="31"/>
      <c r="H2" s="31"/>
      <c r="I2" s="31"/>
      <c r="J2" s="31"/>
      <c r="K2" s="31"/>
      <c r="L2" s="1" t="s">
        <v>44</v>
      </c>
      <c r="M2" s="36" t="s">
        <v>48</v>
      </c>
      <c r="N2" s="40"/>
    </row>
    <row r="3" spans="1:13" ht="11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8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7" t="s">
        <v>49</v>
      </c>
    </row>
    <row r="5" spans="1:14" ht="100.15" customHeight="1">
      <c r="A5" s="4"/>
      <c r="B5" s="4"/>
      <c r="C5" s="1" t="s">
        <v>31</v>
      </c>
      <c r="D5" s="1" t="s">
        <v>32</v>
      </c>
      <c r="E5" s="1" t="s">
        <v>34</v>
      </c>
      <c r="F5" s="1" t="s">
        <v>35</v>
      </c>
      <c r="G5" s="1" t="s">
        <v>36</v>
      </c>
      <c r="H5" s="1" t="s">
        <v>38</v>
      </c>
      <c r="I5" s="1" t="s">
        <v>39</v>
      </c>
      <c r="J5" s="1" t="s">
        <v>40</v>
      </c>
      <c r="K5" s="1" t="s">
        <v>42</v>
      </c>
      <c r="L5" s="1" t="s">
        <v>45</v>
      </c>
      <c r="M5" s="38" t="s">
        <v>50</v>
      </c>
      <c r="N5" s="10"/>
    </row>
    <row r="6" spans="1:14" ht="96.95" customHeight="1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38"/>
      <c r="N6" s="10"/>
    </row>
    <row r="7" spans="1:170" ht="77.85" customHeight="1">
      <c r="A7" s="5" t="s">
        <v>4</v>
      </c>
      <c r="B7" s="14" t="s">
        <v>15</v>
      </c>
      <c r="C7" s="19">
        <f>SUM(D7:M7)</f>
        <v>3367</v>
      </c>
      <c r="D7" s="24">
        <f>SUM(D8:D9)</f>
        <v>83</v>
      </c>
      <c r="E7" s="24">
        <f>SUM(E8:E9)</f>
        <v>282</v>
      </c>
      <c r="F7" s="24">
        <f>SUM(F8:F9)</f>
        <v>293</v>
      </c>
      <c r="G7" s="24">
        <f>SUM(G8:G9)</f>
        <v>886</v>
      </c>
      <c r="H7" s="24">
        <f>SUM(H8:H9)</f>
        <v>339</v>
      </c>
      <c r="I7" s="24">
        <f>SUM(I8:I9)</f>
        <v>1330</v>
      </c>
      <c r="J7" s="24">
        <f>SUM(J8:J9)</f>
        <v>129</v>
      </c>
      <c r="K7" s="24">
        <f>SUM(K8:K9)</f>
        <v>0</v>
      </c>
      <c r="L7" s="24">
        <f>SUM(L8:L9)</f>
        <v>0</v>
      </c>
      <c r="M7" s="24">
        <f>SUM(M8:M9)</f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</row>
    <row r="8" spans="1:170" ht="77.85" customHeight="1">
      <c r="A8" s="6"/>
      <c r="B8" s="15" t="s">
        <v>16</v>
      </c>
      <c r="C8" s="20">
        <f>SUM(D8:M8)</f>
        <v>1641</v>
      </c>
      <c r="D8" s="25">
        <v>26</v>
      </c>
      <c r="E8" s="25">
        <v>130</v>
      </c>
      <c r="F8" s="25">
        <v>151</v>
      </c>
      <c r="G8" s="25">
        <v>436</v>
      </c>
      <c r="H8" s="25">
        <v>134</v>
      </c>
      <c r="I8" s="25">
        <v>657</v>
      </c>
      <c r="J8" s="25">
        <v>93</v>
      </c>
      <c r="K8" s="25">
        <v>0</v>
      </c>
      <c r="L8" s="25">
        <v>0</v>
      </c>
      <c r="M8" s="25">
        <v>14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</row>
    <row r="9" spans="1:170" ht="77.85" customHeight="1">
      <c r="A9" s="6"/>
      <c r="B9" s="15" t="s">
        <v>17</v>
      </c>
      <c r="C9" s="20">
        <f>SUM(D9:M9)</f>
        <v>1726</v>
      </c>
      <c r="D9" s="25">
        <v>57</v>
      </c>
      <c r="E9" s="25">
        <v>152</v>
      </c>
      <c r="F9" s="25">
        <v>142</v>
      </c>
      <c r="G9" s="25">
        <v>450</v>
      </c>
      <c r="H9" s="25">
        <v>205</v>
      </c>
      <c r="I9" s="25">
        <v>673</v>
      </c>
      <c r="J9" s="25">
        <v>36</v>
      </c>
      <c r="K9" s="25">
        <v>0</v>
      </c>
      <c r="L9" s="25">
        <v>0</v>
      </c>
      <c r="M9" s="25">
        <v>11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</row>
    <row r="10" spans="1:170" ht="77.85" customHeight="1">
      <c r="A10" s="6"/>
      <c r="B10" s="15" t="s">
        <v>18</v>
      </c>
      <c r="C10" s="20">
        <f>SUM(D10:M10)</f>
        <v>10019</v>
      </c>
      <c r="D10" s="25">
        <f>SUM(D11:D12)</f>
        <v>222</v>
      </c>
      <c r="E10" s="25">
        <f>SUM(E11:E12)</f>
        <v>826</v>
      </c>
      <c r="F10" s="25">
        <f>SUM(F11:F12)</f>
        <v>835</v>
      </c>
      <c r="G10" s="25">
        <f>SUM(G11:G12)</f>
        <v>2569</v>
      </c>
      <c r="H10" s="25">
        <f>SUM(H11:H12)</f>
        <v>1019</v>
      </c>
      <c r="I10" s="25">
        <f>SUM(I11:I12)</f>
        <v>4076</v>
      </c>
      <c r="J10" s="25">
        <f>SUM(J11:J12)</f>
        <v>418</v>
      </c>
      <c r="K10" s="25">
        <f>SUM(K11:K12)</f>
        <v>4</v>
      </c>
      <c r="L10" s="25">
        <f>SUM(L11:L12)</f>
        <v>0</v>
      </c>
      <c r="M10" s="25">
        <f>SUM(M11:M12)</f>
        <v>50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</row>
    <row r="11" spans="1:170" ht="77.85" customHeight="1">
      <c r="A11" s="6"/>
      <c r="B11" s="15" t="s">
        <v>16</v>
      </c>
      <c r="C11" s="20">
        <f>SUM(D11:M11)</f>
        <v>4626</v>
      </c>
      <c r="D11" s="25">
        <v>63</v>
      </c>
      <c r="E11" s="25">
        <v>411</v>
      </c>
      <c r="F11" s="25">
        <v>402</v>
      </c>
      <c r="G11" s="25">
        <v>1137</v>
      </c>
      <c r="H11" s="25">
        <v>421</v>
      </c>
      <c r="I11" s="25">
        <v>1909</v>
      </c>
      <c r="J11" s="25">
        <v>259</v>
      </c>
      <c r="K11" s="25">
        <v>2</v>
      </c>
      <c r="L11" s="25">
        <v>0</v>
      </c>
      <c r="M11" s="25">
        <v>22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0" ht="77.85" customHeight="1">
      <c r="A12" s="7"/>
      <c r="B12" s="16" t="s">
        <v>17</v>
      </c>
      <c r="C12" s="20">
        <f>SUM(D12:M12)</f>
        <v>5393</v>
      </c>
      <c r="D12" s="25">
        <v>159</v>
      </c>
      <c r="E12" s="25">
        <v>415</v>
      </c>
      <c r="F12" s="25">
        <v>433</v>
      </c>
      <c r="G12" s="25">
        <v>1432</v>
      </c>
      <c r="H12" s="25">
        <v>598</v>
      </c>
      <c r="I12" s="25">
        <v>2167</v>
      </c>
      <c r="J12" s="25">
        <v>159</v>
      </c>
      <c r="K12" s="25">
        <v>2</v>
      </c>
      <c r="L12" s="25">
        <v>0</v>
      </c>
      <c r="M12" s="25">
        <v>28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</row>
    <row r="13" spans="1:13" ht="77.85" customHeight="1">
      <c r="A13" s="5" t="s">
        <v>5</v>
      </c>
      <c r="B13" s="14" t="s">
        <v>19</v>
      </c>
      <c r="C13" s="20">
        <f>SUM(D13:M13)</f>
        <v>4838</v>
      </c>
      <c r="D13" s="25">
        <v>15</v>
      </c>
      <c r="E13" s="25">
        <v>144</v>
      </c>
      <c r="F13" s="25">
        <v>1030</v>
      </c>
      <c r="G13" s="25">
        <v>964</v>
      </c>
      <c r="H13" s="25">
        <v>359</v>
      </c>
      <c r="I13" s="25">
        <v>160</v>
      </c>
      <c r="J13" s="25">
        <v>3</v>
      </c>
      <c r="K13" s="25">
        <v>0</v>
      </c>
      <c r="L13" s="25">
        <v>2163</v>
      </c>
      <c r="M13" s="25">
        <v>0</v>
      </c>
    </row>
    <row r="14" spans="1:13" ht="77.85" customHeight="1">
      <c r="A14" s="6"/>
      <c r="B14" s="15"/>
      <c r="C14" s="20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77.85" customHeight="1">
      <c r="A15" s="6"/>
      <c r="B15" s="15"/>
      <c r="C15" s="20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77.85" customHeight="1">
      <c r="A16" s="6"/>
      <c r="B16" s="15"/>
      <c r="C16" s="20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77.85" customHeight="1">
      <c r="A17" s="6"/>
      <c r="B17" s="15" t="s">
        <v>20</v>
      </c>
      <c r="C17" s="20">
        <f>SUM(D17:M17)</f>
        <v>10370</v>
      </c>
      <c r="D17" s="25">
        <v>35</v>
      </c>
      <c r="E17" s="25">
        <v>254</v>
      </c>
      <c r="F17" s="25">
        <v>1836</v>
      </c>
      <c r="G17" s="25">
        <v>2369</v>
      </c>
      <c r="H17" s="25">
        <v>1041</v>
      </c>
      <c r="I17" s="25">
        <v>520</v>
      </c>
      <c r="J17" s="25">
        <v>16</v>
      </c>
      <c r="K17" s="25">
        <v>0</v>
      </c>
      <c r="L17" s="25">
        <v>4299</v>
      </c>
      <c r="M17" s="25">
        <v>0</v>
      </c>
    </row>
    <row r="18" spans="1:13" ht="77.85" customHeight="1">
      <c r="A18" s="6"/>
      <c r="B18" s="15"/>
      <c r="C18" s="20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77.85" customHeight="1">
      <c r="A19" s="6"/>
      <c r="B19" s="15"/>
      <c r="C19" s="20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77.85" customHeight="1">
      <c r="A20" s="7"/>
      <c r="B20" s="16"/>
      <c r="C20" s="20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94.7" customHeight="1">
      <c r="A21" s="8" t="s">
        <v>6</v>
      </c>
      <c r="B21" s="14" t="s">
        <v>21</v>
      </c>
      <c r="C21" s="20">
        <f>SUM(D21:M21)</f>
        <v>298</v>
      </c>
      <c r="D21" s="25">
        <f>SUM(D22:D23)</f>
        <v>5</v>
      </c>
      <c r="E21" s="25">
        <f>SUM(E22:E23)</f>
        <v>25</v>
      </c>
      <c r="F21" s="25">
        <f>SUM(F22:F23)</f>
        <v>36</v>
      </c>
      <c r="G21" s="25">
        <f>SUM(G22:G23)</f>
        <v>98</v>
      </c>
      <c r="H21" s="25">
        <f>SUM(H22:H23)</f>
        <v>26</v>
      </c>
      <c r="I21" s="25">
        <f>SUM(I22:I23)</f>
        <v>91</v>
      </c>
      <c r="J21" s="25">
        <f>SUM(J22:J23)</f>
        <v>8</v>
      </c>
      <c r="K21" s="25">
        <f>SUM(K22:K23)</f>
        <v>0</v>
      </c>
      <c r="L21" s="25">
        <f>SUM(L22:L23)</f>
        <v>0</v>
      </c>
      <c r="M21" s="25">
        <f>SUM(M22:M23)</f>
        <v>9</v>
      </c>
    </row>
    <row r="22" spans="1:13" ht="77.85" customHeight="1">
      <c r="A22" s="6"/>
      <c r="B22" s="15" t="s">
        <v>16</v>
      </c>
      <c r="C22" s="20">
        <f>SUM(D22:M22)</f>
        <v>138</v>
      </c>
      <c r="D22" s="25">
        <v>2</v>
      </c>
      <c r="E22" s="25">
        <v>9</v>
      </c>
      <c r="F22" s="25">
        <v>21</v>
      </c>
      <c r="G22" s="25">
        <v>45</v>
      </c>
      <c r="H22" s="25">
        <v>9</v>
      </c>
      <c r="I22" s="25">
        <v>42</v>
      </c>
      <c r="J22" s="25">
        <v>4</v>
      </c>
      <c r="K22" s="25">
        <v>0</v>
      </c>
      <c r="L22" s="25">
        <v>0</v>
      </c>
      <c r="M22" s="25">
        <v>6</v>
      </c>
    </row>
    <row r="23" spans="1:13" ht="77.85" customHeight="1">
      <c r="A23" s="6"/>
      <c r="B23" s="15" t="s">
        <v>17</v>
      </c>
      <c r="C23" s="20">
        <f>SUM(D23:M23)</f>
        <v>160</v>
      </c>
      <c r="D23" s="25">
        <v>3</v>
      </c>
      <c r="E23" s="25">
        <v>16</v>
      </c>
      <c r="F23" s="25">
        <v>15</v>
      </c>
      <c r="G23" s="25">
        <v>53</v>
      </c>
      <c r="H23" s="25">
        <v>17</v>
      </c>
      <c r="I23" s="25">
        <v>49</v>
      </c>
      <c r="J23" s="25">
        <v>4</v>
      </c>
      <c r="K23" s="25">
        <v>0</v>
      </c>
      <c r="L23" s="25">
        <v>0</v>
      </c>
      <c r="M23" s="25">
        <v>3</v>
      </c>
    </row>
    <row r="24" spans="1:13" ht="77.85" customHeight="1">
      <c r="A24" s="6"/>
      <c r="B24" s="15" t="s">
        <v>22</v>
      </c>
      <c r="C24" s="20">
        <f>SUM(D24:M24)</f>
        <v>2653</v>
      </c>
      <c r="D24" s="25">
        <f>SUM(D25:D26)</f>
        <v>61</v>
      </c>
      <c r="E24" s="25">
        <f>SUM(E25:E26)</f>
        <v>218</v>
      </c>
      <c r="F24" s="25">
        <f>SUM(F25:F26)</f>
        <v>227</v>
      </c>
      <c r="G24" s="25">
        <f>SUM(G25:G26)</f>
        <v>669</v>
      </c>
      <c r="H24" s="25">
        <f>SUM(H25:H26)</f>
        <v>243</v>
      </c>
      <c r="I24" s="25">
        <f>SUM(I25:I26)</f>
        <v>1106</v>
      </c>
      <c r="J24" s="25">
        <f>SUM(J25:J26)</f>
        <v>109</v>
      </c>
      <c r="K24" s="25">
        <f>SUM(K25:K26)</f>
        <v>0</v>
      </c>
      <c r="L24" s="25">
        <f>SUM(L25:L26)</f>
        <v>0</v>
      </c>
      <c r="M24" s="25">
        <f>SUM(M25:M26)</f>
        <v>20</v>
      </c>
    </row>
    <row r="25" spans="1:13" ht="77.85" customHeight="1">
      <c r="A25" s="6"/>
      <c r="B25" s="15" t="s">
        <v>16</v>
      </c>
      <c r="C25" s="20">
        <f>SUM(D25:M25)</f>
        <v>1220</v>
      </c>
      <c r="D25" s="25">
        <v>21</v>
      </c>
      <c r="E25" s="25">
        <v>104</v>
      </c>
      <c r="F25" s="25">
        <v>102</v>
      </c>
      <c r="G25" s="25">
        <v>296</v>
      </c>
      <c r="H25" s="25">
        <v>93</v>
      </c>
      <c r="I25" s="25">
        <v>527</v>
      </c>
      <c r="J25" s="25">
        <v>67</v>
      </c>
      <c r="K25" s="25">
        <v>0</v>
      </c>
      <c r="L25" s="25">
        <v>0</v>
      </c>
      <c r="M25" s="25">
        <v>10</v>
      </c>
    </row>
    <row r="26" spans="1:13" ht="77.85" customHeight="1">
      <c r="A26" s="7"/>
      <c r="B26" s="16" t="s">
        <v>17</v>
      </c>
      <c r="C26" s="20">
        <f>SUM(D26:M26)</f>
        <v>1433</v>
      </c>
      <c r="D26" s="25">
        <v>40</v>
      </c>
      <c r="E26" s="25">
        <v>114</v>
      </c>
      <c r="F26" s="25">
        <v>125</v>
      </c>
      <c r="G26" s="25">
        <v>373</v>
      </c>
      <c r="H26" s="25">
        <v>150</v>
      </c>
      <c r="I26" s="25">
        <v>579</v>
      </c>
      <c r="J26" s="25">
        <v>42</v>
      </c>
      <c r="K26" s="25">
        <v>0</v>
      </c>
      <c r="L26" s="25">
        <v>0</v>
      </c>
      <c r="M26" s="25">
        <v>10</v>
      </c>
    </row>
    <row r="27" spans="1:13" ht="77.85" customHeight="1">
      <c r="A27" s="8" t="s">
        <v>7</v>
      </c>
      <c r="B27" s="14" t="s">
        <v>23</v>
      </c>
      <c r="C27" s="20">
        <f>SUM(D27:M27)</f>
        <v>833</v>
      </c>
      <c r="D27" s="25">
        <v>1</v>
      </c>
      <c r="E27" s="25">
        <v>12</v>
      </c>
      <c r="F27" s="25">
        <v>225</v>
      </c>
      <c r="G27" s="25">
        <v>285</v>
      </c>
      <c r="H27" s="25">
        <v>62</v>
      </c>
      <c r="I27" s="25">
        <v>44</v>
      </c>
      <c r="J27" s="25">
        <v>0</v>
      </c>
      <c r="K27" s="25">
        <v>0</v>
      </c>
      <c r="L27" s="25">
        <v>204</v>
      </c>
      <c r="M27" s="25">
        <v>0</v>
      </c>
    </row>
    <row r="28" spans="1:13" ht="77.85" customHeight="1">
      <c r="A28" s="6"/>
      <c r="B28" s="15"/>
      <c r="C28" s="20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77.85" customHeight="1">
      <c r="A29" s="6"/>
      <c r="B29" s="15"/>
      <c r="C29" s="20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77.85" customHeight="1">
      <c r="A30" s="6"/>
      <c r="B30" s="15"/>
      <c r="C30" s="20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77.85" customHeight="1">
      <c r="A31" s="6"/>
      <c r="B31" s="15" t="s">
        <v>24</v>
      </c>
      <c r="C31" s="20">
        <f>SUM(D31:M31)</f>
        <v>5499</v>
      </c>
      <c r="D31" s="25">
        <v>1</v>
      </c>
      <c r="E31" s="25">
        <v>224</v>
      </c>
      <c r="F31" s="25">
        <v>868</v>
      </c>
      <c r="G31" s="25">
        <v>1487</v>
      </c>
      <c r="H31" s="25">
        <v>642</v>
      </c>
      <c r="I31" s="25">
        <v>401</v>
      </c>
      <c r="J31" s="25">
        <v>10</v>
      </c>
      <c r="K31" s="25">
        <v>0</v>
      </c>
      <c r="L31" s="25">
        <v>1866</v>
      </c>
      <c r="M31" s="25">
        <v>0</v>
      </c>
    </row>
    <row r="32" spans="1:13" ht="77.85" customHeight="1">
      <c r="A32" s="6"/>
      <c r="B32" s="15"/>
      <c r="C32" s="20"/>
      <c r="D32" s="26"/>
      <c r="E32" s="26"/>
      <c r="F32" s="26"/>
      <c r="G32" s="26"/>
      <c r="H32" s="26"/>
      <c r="I32" s="26"/>
      <c r="J32" s="26"/>
      <c r="K32" s="26"/>
      <c r="L32" s="26"/>
      <c r="M32" s="39"/>
    </row>
    <row r="33" spans="1:13" ht="77.85" customHeight="1">
      <c r="A33" s="6"/>
      <c r="B33" s="15"/>
      <c r="C33" s="20"/>
      <c r="D33" s="26"/>
      <c r="E33" s="26"/>
      <c r="F33" s="26"/>
      <c r="G33" s="26"/>
      <c r="H33" s="26"/>
      <c r="I33" s="26"/>
      <c r="J33" s="26"/>
      <c r="K33" s="26"/>
      <c r="L33" s="26"/>
      <c r="M33" s="39"/>
    </row>
    <row r="34" spans="1:13" ht="77.85" customHeight="1">
      <c r="A34" s="7"/>
      <c r="B34" s="16"/>
      <c r="C34" s="20"/>
      <c r="D34" s="26"/>
      <c r="E34" s="26"/>
      <c r="F34" s="26"/>
      <c r="G34" s="26"/>
      <c r="H34" s="26"/>
      <c r="I34" s="26"/>
      <c r="J34" s="26"/>
      <c r="K34" s="26"/>
      <c r="L34" s="26"/>
      <c r="M34" s="39"/>
    </row>
    <row r="35" spans="1:13" ht="92.05" customHeight="1">
      <c r="A35" s="5" t="s">
        <v>8</v>
      </c>
      <c r="B35" s="14" t="s">
        <v>25</v>
      </c>
      <c r="C35" s="21">
        <f>IF(C7&lt;&gt;0,C13/C7,"--")</f>
        <v>1.43688743688744</v>
      </c>
      <c r="D35" s="27">
        <f>IF(D7&lt;&gt;0,D13/D7,"--")</f>
        <v>0.180722891566265</v>
      </c>
      <c r="E35" s="27">
        <f>IF(E7&lt;&gt;0,E13/E7,"--")</f>
        <v>0.51063829787234</v>
      </c>
      <c r="F35" s="27">
        <f>IF(F7&lt;&gt;0,F13/F7,"--")</f>
        <v>3.51535836177474</v>
      </c>
      <c r="G35" s="27">
        <f>IF(G7&lt;&gt;0,G13/G7,"--")</f>
        <v>1.08803611738149</v>
      </c>
      <c r="H35" s="27">
        <f>IF(H7&lt;&gt;0,H13/H7,"--")</f>
        <v>1.05899705014749</v>
      </c>
      <c r="I35" s="27">
        <f>IF(I7&lt;&gt;0,I13/I7,"--")</f>
        <v>0.120300751879699</v>
      </c>
      <c r="J35" s="27">
        <f>IF(J7&lt;&gt;0,J13/J7,"--")</f>
        <v>0.0232558139534884</v>
      </c>
      <c r="K35" s="27" t="str">
        <f>IF(K7&lt;&gt;0,K13/K7,"--")</f>
        <v>--</v>
      </c>
      <c r="L35" s="27" t="str">
        <f>IF(L7&lt;&gt;0,L13/L7,"--")</f>
        <v>--</v>
      </c>
      <c r="M35" s="27">
        <f>IF(M7&lt;&gt;0,M13/M7,"--")</f>
        <v>0</v>
      </c>
    </row>
    <row r="36" spans="1:13" ht="92.05" customHeight="1">
      <c r="A36" s="7"/>
      <c r="B36" s="16" t="s">
        <v>26</v>
      </c>
      <c r="C36" s="21">
        <f>IF(C10&lt;&gt;0,C17/C10,"--")</f>
        <v>1.03503343647071</v>
      </c>
      <c r="D36" s="27">
        <f>IF(D10&lt;&gt;0,D17/D10,"--")</f>
        <v>0.157657657657658</v>
      </c>
      <c r="E36" s="27">
        <f>IF(E10&lt;&gt;0,E17/E10,"--")</f>
        <v>0.307506053268765</v>
      </c>
      <c r="F36" s="27">
        <f>IF(F10&lt;&gt;0,F17/F10,"--")</f>
        <v>2.19880239520958</v>
      </c>
      <c r="G36" s="27">
        <f>IF(G10&lt;&gt;0,G17/G10,"--")</f>
        <v>0.922148695990658</v>
      </c>
      <c r="H36" s="27">
        <f>IF(H10&lt;&gt;0,H17/H10,"--")</f>
        <v>1.0215897939156</v>
      </c>
      <c r="I36" s="27">
        <f>IF(I10&lt;&gt;0,I17/I10,"--")</f>
        <v>0.127576054955839</v>
      </c>
      <c r="J36" s="27">
        <f>IF(J10&lt;&gt;0,J17/J10,"--")</f>
        <v>0.0382775119617225</v>
      </c>
      <c r="K36" s="27">
        <f>IF(K10&lt;&gt;0,K17/K10,"--")</f>
        <v>0</v>
      </c>
      <c r="L36" s="27" t="str">
        <f>IF(L10&lt;&gt;0,L17/L10,"--")</f>
        <v>--</v>
      </c>
      <c r="M36" s="27">
        <f>IF(M10&lt;&gt;0,M17/M10,"--")</f>
        <v>0</v>
      </c>
    </row>
    <row r="37" spans="1:13" ht="92.05" customHeight="1">
      <c r="A37" s="5" t="s">
        <v>9</v>
      </c>
      <c r="B37" s="14" t="s">
        <v>27</v>
      </c>
      <c r="C37" s="22">
        <f>IF(AND(C21=0,C7&lt;&gt;0),"-",IF(C7&lt;&gt;0,C21/C7,"--"))</f>
        <v>0.0885060885060885</v>
      </c>
      <c r="D37" s="28">
        <f>IF(AND(D21=0,D7&lt;&gt;0),"-",IF(D7&lt;&gt;0,D21/D7,"--"))</f>
        <v>0.0602409638554217</v>
      </c>
      <c r="E37" s="28">
        <f>IF(AND(E21=0,E7&lt;&gt;0),"-",IF(E7&lt;&gt;0,E21/E7,"--"))</f>
        <v>0.0886524822695035</v>
      </c>
      <c r="F37" s="28">
        <f>IF(AND(F21=0,F7&lt;&gt;0),"-",IF(F7&lt;&gt;0,F21/F7,"--"))</f>
        <v>0.122866894197952</v>
      </c>
      <c r="G37" s="28">
        <f>IF(AND(G21=0,G7&lt;&gt;0),"-",IF(G7&lt;&gt;0,G21/G7,"--"))</f>
        <v>0.110609480812641</v>
      </c>
      <c r="H37" s="28">
        <f>IF(AND(H21=0,H7&lt;&gt;0),"-",IF(H7&lt;&gt;0,H21/H7,"--"))</f>
        <v>0.0766961651917404</v>
      </c>
      <c r="I37" s="28">
        <f>IF(AND(I21=0,I7&lt;&gt;0),"-",IF(I7&lt;&gt;0,I21/I7,"--"))</f>
        <v>0.068421052631579</v>
      </c>
      <c r="J37" s="28">
        <f>IF(AND(J21=0,J7&lt;&gt;0),"-",IF(J7&lt;&gt;0,J21/J7,"--"))</f>
        <v>0.062015503875969</v>
      </c>
      <c r="K37" s="28" t="str">
        <f>IF(AND(K21=0,K7&lt;&gt;0),"-",IF(K7&lt;&gt;0,K21/K7,"--"))</f>
        <v>--</v>
      </c>
      <c r="L37" s="28" t="str">
        <f>IF(AND(L21=0,L7&lt;&gt;0),"-",IF(L7&lt;&gt;0,L21/L7,"--"))</f>
        <v>--</v>
      </c>
      <c r="M37" s="28">
        <f>IF(AND(M21=0,M7&lt;&gt;0),"-",IF(M7&lt;&gt;0,M21/M7,"--"))</f>
        <v>0.36</v>
      </c>
    </row>
    <row r="38" spans="1:13" ht="92.05" customHeight="1">
      <c r="A38" s="7"/>
      <c r="B38" s="16" t="s">
        <v>28</v>
      </c>
      <c r="C38" s="22">
        <f>IF(AND(C24=0,C10&lt;&gt;0),"-",IF(C10&lt;&gt;0,C24/C10,"--"))</f>
        <v>0.264796885916758</v>
      </c>
      <c r="D38" s="28">
        <f>IF(AND(D24=0,D10&lt;&gt;0),"-",IF(D10&lt;&gt;0,D24/D10,"--"))</f>
        <v>0.274774774774775</v>
      </c>
      <c r="E38" s="28">
        <f>IF(AND(E24=0,E10&lt;&gt;0),"-",IF(E10&lt;&gt;0,E24/E10,"--"))</f>
        <v>0.263922518159806</v>
      </c>
      <c r="F38" s="28">
        <f>IF(AND(F24=0,F10&lt;&gt;0),"-",IF(F10&lt;&gt;0,F24/F10,"--"))</f>
        <v>0.27185628742515</v>
      </c>
      <c r="G38" s="28">
        <f>IF(AND(G24=0,G10&lt;&gt;0),"-",IF(G10&lt;&gt;0,G24/G10,"--"))</f>
        <v>0.26041261191125</v>
      </c>
      <c r="H38" s="28">
        <f>IF(AND(H24=0,H10&lt;&gt;0),"-",IF(H10&lt;&gt;0,H24/H10,"--"))</f>
        <v>0.23846908734053</v>
      </c>
      <c r="I38" s="28">
        <f>IF(AND(I24=0,I10&lt;&gt;0),"-",IF(I10&lt;&gt;0,I24/I10,"--"))</f>
        <v>0.271344455348381</v>
      </c>
      <c r="J38" s="28">
        <f>IF(AND(J24=0,J10&lt;&gt;0),"-",IF(J10&lt;&gt;0,J24/J10,"--"))</f>
        <v>0.260765550239234</v>
      </c>
      <c r="K38" s="28" t="str">
        <f>IF(AND(K24=0,K10&lt;&gt;0),"-",IF(K10&lt;&gt;0,K24/K10,"--"))</f>
        <v>-</v>
      </c>
      <c r="L38" s="28" t="str">
        <f>IF(AND(L24=0,L10&lt;&gt;0),"-",IF(L10&lt;&gt;0,L24/L10,"--"))</f>
        <v>--</v>
      </c>
      <c r="M38" s="28">
        <f>IF(AND(M24=0,M10&lt;&gt;0),"-",IF(M10&lt;&gt;0,M24/M10,"--"))</f>
        <v>0.4</v>
      </c>
    </row>
    <row r="39" spans="1:13" ht="92.05" customHeight="1">
      <c r="A39" s="5" t="s">
        <v>10</v>
      </c>
      <c r="B39" s="14" t="s">
        <v>29</v>
      </c>
      <c r="C39" s="22">
        <f>IF(AND(C27=0,C13&lt;&gt;0),"-",IF(C13&lt;&gt;0,C27/C13,"--"))</f>
        <v>0.172178586192642</v>
      </c>
      <c r="D39" s="28">
        <f>IF(AND(D27=0,D13&lt;&gt;0),"-",IF(D13&lt;&gt;0,D27/D13,"--"))</f>
        <v>0.0666666666666667</v>
      </c>
      <c r="E39" s="28">
        <f>IF(AND(E27=0,E13&lt;&gt;0),"-",IF(E13&lt;&gt;0,E27/E13,"--"))</f>
        <v>0.0833333333333333</v>
      </c>
      <c r="F39" s="28">
        <f>IF(AND(F27=0,F13&lt;&gt;0),"-",IF(F13&lt;&gt;0,F27/F13,"--"))</f>
        <v>0.218446601941748</v>
      </c>
      <c r="G39" s="28">
        <f>IF(AND(G27=0,G13&lt;&gt;0),"-",IF(G13&lt;&gt;0,G27/G13,"--"))</f>
        <v>0.295643153526971</v>
      </c>
      <c r="H39" s="28">
        <f>IF(AND(H27=0,H13&lt;&gt;0),"-",IF(H13&lt;&gt;0,H27/H13,"--"))</f>
        <v>0.172701949860724</v>
      </c>
      <c r="I39" s="28">
        <f>IF(AND(I27=0,I13&lt;&gt;0),"-",IF(I13&lt;&gt;0,I27/I13,"--"))</f>
        <v>0.275</v>
      </c>
      <c r="J39" s="28" t="str">
        <f>IF(AND(J27=0,J13&lt;&gt;0),"-",IF(J13&lt;&gt;0,J27/J13,"--"))</f>
        <v>-</v>
      </c>
      <c r="K39" s="28" t="str">
        <f>IF(AND(K27=0,K13&lt;&gt;0),"-",IF(K13&lt;&gt;0,K27/K13,"--"))</f>
        <v>--</v>
      </c>
      <c r="L39" s="28">
        <f>IF(AND(L27=0,L13&lt;&gt;0),"-",IF(L13&lt;&gt;0,L27/L13,"--"))</f>
        <v>0.0943134535367545</v>
      </c>
      <c r="M39" s="28" t="str">
        <f>IF(AND(M27=0,M13&lt;&gt;0),"-",IF(M13&lt;&gt;0,M27/M13,"--"))</f>
        <v>--</v>
      </c>
    </row>
    <row r="40" spans="1:13" ht="92.05" customHeight="1">
      <c r="A40" s="7"/>
      <c r="B40" s="16" t="s">
        <v>30</v>
      </c>
      <c r="C40" s="23">
        <f>IF(AND(C31=0,C17&lt;&gt;0),"-",IF(C17&lt;&gt;0,C31/C17,"--"))</f>
        <v>0.530279652844744</v>
      </c>
      <c r="D40" s="29">
        <f>IF(AND(D31=0,D17&lt;&gt;0),"-",IF(D17&lt;&gt;0,D31/D17,"--"))</f>
        <v>0.0285714285714286</v>
      </c>
      <c r="E40" s="29">
        <f>IF(AND(E31=0,E17&lt;&gt;0),"-",IF(E17&lt;&gt;0,E31/E17,"--"))</f>
        <v>0.881889763779528</v>
      </c>
      <c r="F40" s="29">
        <f>IF(AND(F31=0,F17&lt;&gt;0),"-",IF(F17&lt;&gt;0,F31/F17,"--"))</f>
        <v>0.47276688453159</v>
      </c>
      <c r="G40" s="29">
        <f>IF(AND(G31=0,G17&lt;&gt;0),"-",IF(G17&lt;&gt;0,G31/G17,"--"))</f>
        <v>0.6276910088645</v>
      </c>
      <c r="H40" s="29">
        <f>IF(AND(H31=0,H17&lt;&gt;0),"-",IF(H17&lt;&gt;0,H31/H17,"--"))</f>
        <v>0.61671469740634</v>
      </c>
      <c r="I40" s="29">
        <f>IF(AND(I31=0,I17&lt;&gt;0),"-",IF(I17&lt;&gt;0,I31/I17,"--"))</f>
        <v>0.771153846153846</v>
      </c>
      <c r="J40" s="29">
        <f>IF(AND(J31=0,J17&lt;&gt;0),"-",IF(J17&lt;&gt;0,J31/J17,"--"))</f>
        <v>0.625</v>
      </c>
      <c r="K40" s="29" t="str">
        <f>IF(AND(K31=0,K17&lt;&gt;0),"-",IF(K17&lt;&gt;0,K31/K17,"--"))</f>
        <v>--</v>
      </c>
      <c r="L40" s="29">
        <f>IF(AND(L31=0,L17&lt;&gt;0),"-",IF(L17&lt;&gt;0,L31/L17,"--"))</f>
        <v>0.434054431263084</v>
      </c>
      <c r="M40" s="29" t="str">
        <f>IF(AND(M31=0,M17&lt;&gt;0),"-",IF(M17&lt;&gt;0,M31/M17,"--"))</f>
        <v>--</v>
      </c>
    </row>
    <row r="41" spans="1:13" ht="209.4" customHeight="1">
      <c r="A41" s="9" t="s">
        <v>11</v>
      </c>
      <c r="B41" s="9"/>
      <c r="C41" s="9"/>
      <c r="D41" s="9" t="s">
        <v>33</v>
      </c>
      <c r="E41" s="30"/>
      <c r="F41" s="30"/>
      <c r="G41" s="32" t="s">
        <v>37</v>
      </c>
      <c r="H41" s="30"/>
      <c r="I41" s="9"/>
      <c r="J41" s="9" t="s">
        <v>41</v>
      </c>
      <c r="K41" s="9"/>
      <c r="L41" s="35" t="s">
        <v>46</v>
      </c>
      <c r="M41" s="35"/>
    </row>
    <row r="42" spans="1:13" ht="58.7" customHeight="1">
      <c r="A42" s="10" t="s">
        <v>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58.7" customHeight="1">
      <c r="A43" s="10" t="s">
        <v>13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/>
      <c r="M43" s="10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