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月 " state="visible" r:id="rId4"/>
  </sheets>
</workbook>
</file>

<file path=xl/sharedStrings.xml><?xml version="1.0" encoding="utf-8"?>
<sst xmlns="http://schemas.openxmlformats.org/spreadsheetml/2006/main" count="51">
  <si>
    <t xml:space="preserve">公 開 類 </t>
  </si>
  <si>
    <t>月    報</t>
  </si>
  <si>
    <t>臺中市就業服務之求職、求才及推介就業人數-按教育程度分</t>
  </si>
  <si>
    <t>中華民國111年3月</t>
  </si>
  <si>
    <t>求職人數</t>
  </si>
  <si>
    <t>求才人數</t>
  </si>
  <si>
    <t>求職推介就業人數</t>
  </si>
  <si>
    <t>求才僱用人數</t>
  </si>
  <si>
    <t>求供倍數</t>
  </si>
  <si>
    <t>求職就業率%</t>
  </si>
  <si>
    <t>求才利用率%</t>
  </si>
  <si>
    <t>填表</t>
  </si>
  <si>
    <t>資料來源：由本處行政課依據各就業服務據點(含委辦)所登打「勞動部勞動力發展署就業服務資訊系統」資料彙編。</t>
  </si>
  <si>
    <t>填表說明：本表編製1份，並依統計法規定永久保存，資料透過網際網路上傳至「臺中市公務統計行政管理系統」。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</si>
  <si>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</si>
  <si>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</si>
  <si>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</si>
  <si>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</si>
  <si>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</si>
  <si>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</si>
  <si>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</si>
  <si>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</si>
  <si>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</si>
  <si>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</si>
  <si>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</si>
  <si>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</si>
  <si>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</si>
  <si>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</si>
  <si>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</si>
  <si>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</si>
  <si>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</si>
  <si>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總計</t>
  </si>
  <si>
    <t>國小以下</t>
  </si>
  <si>
    <t>審核</t>
  </si>
  <si>
    <t>國中</t>
  </si>
  <si>
    <t>高中</t>
  </si>
  <si>
    <t>高職</t>
  </si>
  <si>
    <t>業務主管人員主辦統計人員</t>
  </si>
  <si>
    <t>專科</t>
  </si>
  <si>
    <t>大學</t>
  </si>
  <si>
    <t>碩士</t>
  </si>
  <si>
    <t>機關首長</t>
  </si>
  <si>
    <t>博士</t>
  </si>
  <si>
    <t>編製機關</t>
  </si>
  <si>
    <t>表    號</t>
  </si>
  <si>
    <t>不限</t>
  </si>
  <si>
    <t>中華民國111年4月7日編製</t>
  </si>
  <si>
    <t>臺中市就業服務處</t>
  </si>
  <si>
    <t>10343-01-01-2</t>
  </si>
  <si>
    <t>單位：人 , %</t>
  </si>
  <si>
    <t>其他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</si>
</sst>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_(* #,##0.00_);_(* \(#,##0.00\);_(* &quot;-&quot;??_);_(@_)" numFmtId="197"/>
  </numFmts>
  <fonts count="7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49" fontId="3" borderId="3" xfId="0" applyNumberFormat="true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5" xfId="0" applyFont="true" applyBorder="true">
      <alignment horizontal="left" vertical="center"/>
    </xf>
    <xf numFmtId="0" fontId="1" borderId="6" xfId="0" applyFont="true" applyBorder="true">
      <alignment horizontal="center" vertical="center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 wrapText="true"/>
    </xf>
    <xf numFmtId="0" fontId="1" borderId="5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/>
    <xf numFmtId="0" fontId="4" borderId="0" xfId="0" applyFont="true"/>
    <xf numFmtId="0" fontId="1" borderId="9" xfId="0" applyFont="true" applyBorder="true"/>
    <xf numFmtId="0" fontId="1" borderId="10" xfId="0" applyFont="true" applyBorder="true"/>
    <xf numFmtId="0" fontId="1" borderId="11" xfId="0" applyFont="true" applyBorder="true">
      <alignment horizontal="center" vertical="center"/>
    </xf>
    <xf numFmtId="0" fontId="1" borderId="12" xfId="0" applyFont="true" applyBorder="true">
      <alignment horizontal="center" vertical="center"/>
    </xf>
    <xf numFmtId="0" fontId="1" borderId="13" xfId="0" applyFont="true" applyBorder="true">
      <alignment horizontal="center" vertical="center"/>
    </xf>
    <xf numFmtId="0" fontId="1" borderId="3" xfId="0" applyFont="true" applyBorder="true"/>
    <xf numFmtId="196" fontId="1" borderId="14" xfId="0" applyNumberFormat="true" applyFont="true" applyBorder="true">
      <alignment horizontal="right" vertical="center" wrapText="true"/>
    </xf>
    <xf numFmtId="196" fontId="1" borderId="9" xfId="0" applyNumberFormat="true" applyFont="true" applyBorder="true">
      <alignment horizontal="right" vertical="center" wrapText="true"/>
    </xf>
    <xf numFmtId="197" fontId="1" borderId="9" xfId="0" applyNumberFormat="true" applyFont="true" applyBorder="true">
      <alignment horizontal="right" wrapText="true"/>
    </xf>
    <xf numFmtId="10" fontId="1" borderId="9" xfId="0" applyNumberFormat="true" applyFont="true" applyBorder="true">
      <alignment horizontal="right" wrapText="true"/>
    </xf>
    <xf numFmtId="10" fontId="1" borderId="10" xfId="0" applyNumberFormat="true" applyFont="true" applyBorder="true">
      <alignment horizontal="right" wrapText="true"/>
    </xf>
    <xf numFmtId="196" fontId="1" borderId="2" xfId="0" applyNumberFormat="true" applyFont="true" applyBorder="true">
      <alignment horizontal="right" vertical="center" wrapText="true"/>
    </xf>
    <xf numFmtId="196" fontId="1" borderId="0" xfId="0" applyNumberFormat="true" applyFont="true">
      <alignment horizontal="right" vertical="center" wrapText="true"/>
    </xf>
    <xf numFmtId="197" fontId="1" borderId="0" xfId="0" applyNumberFormat="true" applyFont="true">
      <alignment horizontal="right" wrapText="true"/>
    </xf>
    <xf numFmtId="10" fontId="1" borderId="0" xfId="0" applyNumberFormat="true" applyFont="true">
      <alignment horizontal="right" wrapText="true"/>
    </xf>
    <xf numFmtId="10" fontId="1" borderId="3" xfId="0" applyNumberFormat="true" applyFont="true" applyBorder="true">
      <alignment horizontal="right" wrapText="true"/>
    </xf>
    <xf numFmtId="0" fontId="5" borderId="2" xfId="0" applyFont="true" applyBorder="true"/>
    <xf numFmtId="0" fontId="1" borderId="3" xfId="0" applyFont="true" applyBorder="true">
      <alignment horizontal="right"/>
    </xf>
    <xf numFmtId="0" fontId="1" borderId="2" xfId="0" applyFont="true" applyBorder="true">
      <alignment vertical="center" wrapText="true"/>
    </xf>
    <xf numFmtId="0" fontId="6" borderId="6" xfId="0" applyFont="true" applyBorder="true">
      <alignment vertical="center" wrapText="true"/>
    </xf>
    <xf numFmtId="0" fontId="1" borderId="1" xfId="0" applyFont="true" applyBorder="true">
      <alignment horizontal="center" vertical="center" wrapText="true"/>
    </xf>
    <xf numFmtId="0" fontId="1" borderId="2" xfId="0" applyFont="true" applyBorder="true">
      <alignment horizontal="center" vertical="center" wrapText="true"/>
    </xf>
    <xf numFmtId="0" fontId="6" borderId="1" xfId="0" applyFont="true" applyBorder="true">
      <alignment horizontal="center" vertical="center"/>
    </xf>
    <xf numFmtId="49" fontId="1" borderId="3" xfId="0" applyNumberFormat="true" applyFont="true" applyBorder="true">
      <alignment vertical="center"/>
    </xf>
    <xf numFmtId="0" fontId="1" borderId="15" xfId="0" applyFont="true" applyBorder="true">
      <alignment horizontal="center" vertical="center"/>
    </xf>
    <xf numFmtId="196" fontId="1" borderId="0" xfId="0" applyNumberFormat="true" applyFont="true">
      <alignment horizontal="right" wrapText="true"/>
    </xf>
    <xf numFmtId="0" fontId="4" borderId="9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N200"/>
  <sheetViews>
    <sheetView zoomScale="100" topLeftCell="A1" workbookViewId="0" showGridLines="true" showRowColHeaders="true">
      <selection activeCell="N40" sqref="N40:N40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17.00390625" hidden="false" outlineLevel="0"/>
    <col min="3" max="3" bestFit="false" customWidth="true" width="16.00390625" hidden="false" outlineLevel="0"/>
    <col min="4" max="12" bestFit="false" customWidth="true" width="14.00390625" hidden="false" outlineLevel="0"/>
    <col min="13" max="13" bestFit="false" customWidth="true" width="19.00390625" hidden="false" outlineLevel="0"/>
  </cols>
  <sheetData>
    <row r="1" ht="35.4066506410256" customHeight="true">
      <c r="A1" s="1" t="s">
        <v>0</v>
      </c>
      <c r="B1" s="13"/>
      <c r="C1" s="11"/>
      <c r="D1" s="11"/>
      <c r="E1" s="11"/>
      <c r="F1" s="11"/>
      <c r="G1" s="11"/>
      <c r="H1" s="11"/>
      <c r="I1" s="11"/>
      <c r="J1" s="11"/>
      <c r="K1" s="32"/>
      <c r="L1" s="33" t="s">
        <v>43</v>
      </c>
      <c r="M1" s="33" t="s">
        <v>47</v>
      </c>
      <c r="N1" s="39"/>
    </row>
    <row r="2" ht="35.4066506410256" customHeight="true">
      <c r="A2" s="1" t="s">
        <v>1</v>
      </c>
      <c r="B2" s="14" t="s">
        <v>14</v>
      </c>
      <c r="C2" s="18"/>
      <c r="D2" s="18"/>
      <c r="E2" s="18"/>
      <c r="F2" s="18"/>
      <c r="G2" s="30"/>
      <c r="H2" s="30"/>
      <c r="I2" s="30"/>
      <c r="J2" s="30"/>
      <c r="K2" s="30"/>
      <c r="L2" s="1" t="s">
        <v>44</v>
      </c>
      <c r="M2" s="35" t="s">
        <v>48</v>
      </c>
      <c r="N2" s="39"/>
    </row>
    <row r="3" ht="32.001201923076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5.0400641025641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6" t="s">
        <v>49</v>
      </c>
    </row>
    <row r="5" ht="28.4455128205128" customHeight="true">
      <c r="A5" s="4"/>
      <c r="B5" s="4"/>
      <c r="C5" s="1" t="s">
        <v>31</v>
      </c>
      <c r="D5" s="1" t="s">
        <v>32</v>
      </c>
      <c r="E5" s="1" t="s">
        <v>34</v>
      </c>
      <c r="F5" s="1" t="s">
        <v>35</v>
      </c>
      <c r="G5" s="1" t="s">
        <v>36</v>
      </c>
      <c r="H5" s="1" t="s">
        <v>38</v>
      </c>
      <c r="I5" s="1" t="s">
        <v>39</v>
      </c>
      <c r="J5" s="1" t="s">
        <v>40</v>
      </c>
      <c r="K5" s="1" t="s">
        <v>42</v>
      </c>
      <c r="L5" s="1" t="s">
        <v>45</v>
      </c>
      <c r="M5" s="37" t="s">
        <v>50</v>
      </c>
      <c r="N5" s="11"/>
    </row>
    <row r="6" ht="27.4939903846154" customHeight="true">
      <c r="A6" s="4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37"/>
      <c r="N6" s="11"/>
    </row>
    <row r="7" ht="22.2355769230769" customHeight="true">
      <c r="A7" s="5" t="s">
        <v>4</v>
      </c>
      <c r="B7" s="15" t="s">
        <v>15</v>
      </c>
      <c r="C7" s="19" t="n">
        <f>SUM(D7:M7)</f>
        <v>4166</v>
      </c>
      <c r="D7" s="24" t="n">
        <f>SUM(D8:D9)</f>
        <v>70</v>
      </c>
      <c r="E7" s="24" t="n">
        <f>SUM(E8:E9)</f>
        <v>352</v>
      </c>
      <c r="F7" s="24" t="n">
        <f>SUM(F8:F9)</f>
        <v>328</v>
      </c>
      <c r="G7" s="24" t="n">
        <f>SUM(G8:G9)</f>
        <v>1066</v>
      </c>
      <c r="H7" s="24" t="n">
        <f>SUM(H8:H9)</f>
        <v>389</v>
      </c>
      <c r="I7" s="24" t="n">
        <f>SUM(I8:I9)</f>
        <v>1710</v>
      </c>
      <c r="J7" s="24" t="n">
        <f>SUM(J8:J9)</f>
        <v>227</v>
      </c>
      <c r="K7" s="24" t="n">
        <f>SUM(K8:K9)</f>
        <v>4</v>
      </c>
      <c r="L7" s="24" t="n">
        <f>SUM(L8:L9)</f>
        <v>0</v>
      </c>
      <c r="M7" s="24" t="n">
        <f>SUM(M8:M9)</f>
        <v>20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</row>
    <row r="8" ht="22.2355769230769" customHeight="true">
      <c r="A8" s="6"/>
      <c r="B8" s="16" t="s">
        <v>16</v>
      </c>
      <c r="C8" s="20" t="n">
        <f>SUM(D8:M8)</f>
        <v>2172</v>
      </c>
      <c r="D8" s="25" t="n">
        <v>31</v>
      </c>
      <c r="E8" s="25" t="n">
        <v>159</v>
      </c>
      <c r="F8" s="25" t="n">
        <v>179</v>
      </c>
      <c r="G8" s="25" t="n">
        <v>500</v>
      </c>
      <c r="H8" s="25" t="n">
        <v>143</v>
      </c>
      <c r="I8" s="25" t="n">
        <v>995</v>
      </c>
      <c r="J8" s="25" t="n">
        <v>151</v>
      </c>
      <c r="K8" s="25" t="n">
        <v>4</v>
      </c>
      <c r="L8" s="25" t="n">
        <v>0</v>
      </c>
      <c r="M8" s="25" t="n">
        <v>10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</row>
    <row r="9" ht="22.2355769230769" customHeight="true">
      <c r="A9" s="6"/>
      <c r="B9" s="16" t="s">
        <v>17</v>
      </c>
      <c r="C9" s="20" t="n">
        <f>SUM(D9:M9)</f>
        <v>1994</v>
      </c>
      <c r="D9" s="25" t="n">
        <v>39</v>
      </c>
      <c r="E9" s="25" t="n">
        <v>193</v>
      </c>
      <c r="F9" s="25" t="n">
        <v>149</v>
      </c>
      <c r="G9" s="25" t="n">
        <v>566</v>
      </c>
      <c r="H9" s="25" t="n">
        <v>246</v>
      </c>
      <c r="I9" s="25" t="n">
        <v>715</v>
      </c>
      <c r="J9" s="25" t="n">
        <v>76</v>
      </c>
      <c r="K9" s="25" t="n">
        <v>0</v>
      </c>
      <c r="L9" s="25" t="n">
        <v>0</v>
      </c>
      <c r="M9" s="25" t="n">
        <v>10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</row>
    <row r="10" ht="22.2355769230769" customHeight="true">
      <c r="A10" s="6"/>
      <c r="B10" s="16" t="s">
        <v>18</v>
      </c>
      <c r="C10" s="20" t="n">
        <f>SUM(D10:M10)</f>
        <v>10532</v>
      </c>
      <c r="D10" s="25" t="n">
        <f>SUM(D11:D12)</f>
        <v>195</v>
      </c>
      <c r="E10" s="25" t="n">
        <f>SUM(E11:E12)</f>
        <v>952</v>
      </c>
      <c r="F10" s="25" t="n">
        <f>SUM(F11:F12)</f>
        <v>849</v>
      </c>
      <c r="G10" s="25" t="n">
        <f>SUM(G11:G12)</f>
        <v>2689</v>
      </c>
      <c r="H10" s="25" t="n">
        <f>SUM(H11:H12)</f>
        <v>1111</v>
      </c>
      <c r="I10" s="25" t="n">
        <f>SUM(I11:I12)</f>
        <v>4261</v>
      </c>
      <c r="J10" s="25" t="n">
        <f>SUM(J11:J12)</f>
        <v>429</v>
      </c>
      <c r="K10" s="25" t="n">
        <f>SUM(K11:K12)</f>
        <v>8</v>
      </c>
      <c r="L10" s="25" t="n">
        <f>SUM(L11:L12)</f>
        <v>0</v>
      </c>
      <c r="M10" s="25" t="n">
        <f>SUM(M11:M12)</f>
        <v>38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</row>
    <row r="11" ht="22.2355769230769" customHeight="true">
      <c r="A11" s="6"/>
      <c r="B11" s="16" t="s">
        <v>16</v>
      </c>
      <c r="C11" s="20" t="n">
        <f>SUM(D11:M11)</f>
        <v>5303</v>
      </c>
      <c r="D11" s="25" t="n">
        <v>65</v>
      </c>
      <c r="E11" s="25" t="n">
        <v>470</v>
      </c>
      <c r="F11" s="25" t="n">
        <v>436</v>
      </c>
      <c r="G11" s="25" t="n">
        <v>1277</v>
      </c>
      <c r="H11" s="25" t="n">
        <v>473</v>
      </c>
      <c r="I11" s="25" t="n">
        <v>2286</v>
      </c>
      <c r="J11" s="25" t="n">
        <v>273</v>
      </c>
      <c r="K11" s="25" t="n">
        <v>7</v>
      </c>
      <c r="L11" s="25" t="n">
        <v>0</v>
      </c>
      <c r="M11" s="25" t="n">
        <v>16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</row>
    <row r="12" ht="22.2355769230769" customHeight="true">
      <c r="A12" s="7"/>
      <c r="B12" s="17" t="s">
        <v>17</v>
      </c>
      <c r="C12" s="20" t="n">
        <f>SUM(D12:M12)</f>
        <v>5229</v>
      </c>
      <c r="D12" s="25" t="n">
        <v>130</v>
      </c>
      <c r="E12" s="25" t="n">
        <v>482</v>
      </c>
      <c r="F12" s="25" t="n">
        <v>413</v>
      </c>
      <c r="G12" s="25" t="n">
        <v>1412</v>
      </c>
      <c r="H12" s="25" t="n">
        <v>638</v>
      </c>
      <c r="I12" s="25" t="n">
        <v>1975</v>
      </c>
      <c r="J12" s="25" t="n">
        <v>156</v>
      </c>
      <c r="K12" s="25" t="n">
        <v>1</v>
      </c>
      <c r="L12" s="25" t="n">
        <v>0</v>
      </c>
      <c r="M12" s="25" t="n">
        <v>22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</row>
    <row r="13" ht="22.2355769230769" customHeight="true">
      <c r="A13" s="5" t="s">
        <v>5</v>
      </c>
      <c r="B13" s="15" t="s">
        <v>19</v>
      </c>
      <c r="C13" s="20" t="n">
        <f>SUM(D13:M13)</f>
        <v>11773</v>
      </c>
      <c r="D13" s="25" t="n">
        <v>5</v>
      </c>
      <c r="E13" s="25" t="n">
        <v>131</v>
      </c>
      <c r="F13" s="25" t="n">
        <v>1164</v>
      </c>
      <c r="G13" s="25" t="n">
        <v>1005</v>
      </c>
      <c r="H13" s="25" t="n">
        <v>1241</v>
      </c>
      <c r="I13" s="25" t="n">
        <v>3215</v>
      </c>
      <c r="J13" s="25" t="n">
        <v>1704</v>
      </c>
      <c r="K13" s="25" t="n">
        <v>4</v>
      </c>
      <c r="L13" s="25" t="n">
        <v>3304</v>
      </c>
      <c r="M13" s="25" t="n">
        <v>0</v>
      </c>
    </row>
    <row r="14" ht="22.2355769230769" customHeight="true">
      <c r="A14" s="6"/>
      <c r="B14" s="16"/>
      <c r="C14" s="20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ht="22.2355769230769" customHeight="true">
      <c r="A15" s="6"/>
      <c r="B15" s="16"/>
      <c r="C15" s="20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ht="22.2355769230769" customHeight="true">
      <c r="A16" s="6"/>
      <c r="B16" s="16"/>
      <c r="C16" s="20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ht="22.2355769230769" customHeight="true">
      <c r="A17" s="6"/>
      <c r="B17" s="16" t="s">
        <v>20</v>
      </c>
      <c r="C17" s="20" t="n">
        <f>SUM(D17:M17)</f>
        <v>16862</v>
      </c>
      <c r="D17" s="25" t="n">
        <v>5</v>
      </c>
      <c r="E17" s="25" t="n">
        <v>502</v>
      </c>
      <c r="F17" s="25" t="n">
        <v>2162</v>
      </c>
      <c r="G17" s="25" t="n">
        <v>2092</v>
      </c>
      <c r="H17" s="25" t="n">
        <v>1494</v>
      </c>
      <c r="I17" s="25" t="n">
        <v>3506</v>
      </c>
      <c r="J17" s="25" t="n">
        <v>1800</v>
      </c>
      <c r="K17" s="25" t="n">
        <v>4</v>
      </c>
      <c r="L17" s="25" t="n">
        <v>5297</v>
      </c>
      <c r="M17" s="25" t="n">
        <v>0</v>
      </c>
    </row>
    <row r="18" ht="22.2355769230769" customHeight="true">
      <c r="A18" s="6"/>
      <c r="B18" s="16"/>
      <c r="C18" s="20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ht="22.2355769230769" customHeight="true">
      <c r="A19" s="6"/>
      <c r="B19" s="16"/>
      <c r="C19" s="20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ht="22.2355769230769" customHeight="true">
      <c r="A20" s="7"/>
      <c r="B20" s="17"/>
      <c r="C20" s="20"/>
      <c r="D20" s="25"/>
      <c r="E20" s="25"/>
      <c r="F20" s="25"/>
      <c r="G20" s="25"/>
      <c r="H20" s="25"/>
      <c r="I20" s="25"/>
      <c r="J20" s="25"/>
      <c r="K20" s="25"/>
      <c r="L20" s="25"/>
      <c r="M20" s="25"/>
    </row>
    <row r="21" ht="26.943108974359" customHeight="true">
      <c r="A21" s="8" t="s">
        <v>6</v>
      </c>
      <c r="B21" s="15" t="s">
        <v>21</v>
      </c>
      <c r="C21" s="20" t="n">
        <f>SUM(D21:M21)</f>
        <v>622</v>
      </c>
      <c r="D21" s="25" t="n">
        <f>SUM(D22:D23)</f>
        <v>6</v>
      </c>
      <c r="E21" s="25" t="n">
        <f>SUM(E22:E23)</f>
        <v>48</v>
      </c>
      <c r="F21" s="25" t="n">
        <f>SUM(F22:F23)</f>
        <v>33</v>
      </c>
      <c r="G21" s="25" t="n">
        <f>SUM(G22:G23)</f>
        <v>130</v>
      </c>
      <c r="H21" s="25" t="n">
        <f>SUM(H22:H23)</f>
        <v>57</v>
      </c>
      <c r="I21" s="25" t="n">
        <f>SUM(I22:I23)</f>
        <v>286</v>
      </c>
      <c r="J21" s="25" t="n">
        <f>SUM(J22:J23)</f>
        <v>59</v>
      </c>
      <c r="K21" s="25" t="n">
        <f>SUM(K22:K23)</f>
        <v>3</v>
      </c>
      <c r="L21" s="25" t="n">
        <f>SUM(L22:L23)</f>
        <v>0</v>
      </c>
      <c r="M21" s="25" t="n">
        <f>SUM(M22:M23)</f>
        <v>0</v>
      </c>
    </row>
    <row r="22" ht="22.2355769230769" customHeight="true">
      <c r="A22" s="8"/>
      <c r="B22" s="16" t="s">
        <v>16</v>
      </c>
      <c r="C22" s="20" t="n">
        <f>SUM(D22:M22)</f>
        <v>308</v>
      </c>
      <c r="D22" s="25" t="n">
        <v>2</v>
      </c>
      <c r="E22" s="25" t="n">
        <v>22</v>
      </c>
      <c r="F22" s="25" t="n">
        <v>14</v>
      </c>
      <c r="G22" s="25" t="n">
        <v>56</v>
      </c>
      <c r="H22" s="25" t="n">
        <v>26</v>
      </c>
      <c r="I22" s="25" t="n">
        <v>147</v>
      </c>
      <c r="J22" s="25" t="n">
        <v>38</v>
      </c>
      <c r="K22" s="25" t="n">
        <v>3</v>
      </c>
      <c r="L22" s="25" t="n">
        <v>0</v>
      </c>
      <c r="M22" s="25" t="n">
        <v>0</v>
      </c>
    </row>
    <row r="23" ht="22.2355769230769" customHeight="true">
      <c r="A23" s="9"/>
      <c r="B23" s="16" t="s">
        <v>17</v>
      </c>
      <c r="C23" s="20" t="n">
        <f>SUM(D23:M23)</f>
        <v>314</v>
      </c>
      <c r="D23" s="25" t="n">
        <v>4</v>
      </c>
      <c r="E23" s="25" t="n">
        <v>26</v>
      </c>
      <c r="F23" s="25" t="n">
        <v>19</v>
      </c>
      <c r="G23" s="25" t="n">
        <v>74</v>
      </c>
      <c r="H23" s="25" t="n">
        <v>31</v>
      </c>
      <c r="I23" s="25" t="n">
        <v>139</v>
      </c>
      <c r="J23" s="25" t="n">
        <v>21</v>
      </c>
      <c r="K23" s="25" t="n">
        <v>0</v>
      </c>
      <c r="L23" s="25" t="n">
        <v>0</v>
      </c>
      <c r="M23" s="25" t="n">
        <v>0</v>
      </c>
    </row>
    <row r="24" ht="22.2355769230769" customHeight="true">
      <c r="A24" s="6"/>
      <c r="B24" s="16" t="s">
        <v>22</v>
      </c>
      <c r="C24" s="20" t="n">
        <f>SUM(D24:M24)</f>
        <v>3279</v>
      </c>
      <c r="D24" s="25" t="n">
        <f>SUM(D25:D26)</f>
        <v>55</v>
      </c>
      <c r="E24" s="25" t="n">
        <f>SUM(E25:E26)</f>
        <v>300</v>
      </c>
      <c r="F24" s="25" t="n">
        <f>SUM(F25:F26)</f>
        <v>259</v>
      </c>
      <c r="G24" s="25" t="n">
        <f>SUM(G25:G26)</f>
        <v>808</v>
      </c>
      <c r="H24" s="25" t="n">
        <f>SUM(H25:H26)</f>
        <v>334</v>
      </c>
      <c r="I24" s="25" t="n">
        <f>SUM(I25:I26)</f>
        <v>1380</v>
      </c>
      <c r="J24" s="25" t="n">
        <f>SUM(J25:J26)</f>
        <v>133</v>
      </c>
      <c r="K24" s="25" t="n">
        <f>SUM(K25:K26)</f>
        <v>5</v>
      </c>
      <c r="L24" s="25" t="n">
        <f>SUM(L25:L26)</f>
        <v>0</v>
      </c>
      <c r="M24" s="25" t="n">
        <f>SUM(M25:M26)</f>
        <v>5</v>
      </c>
    </row>
    <row r="25" ht="22.2355769230769" customHeight="true">
      <c r="A25" s="6"/>
      <c r="B25" s="16" t="s">
        <v>16</v>
      </c>
      <c r="C25" s="20" t="n">
        <f>SUM(D25:M25)</f>
        <v>1618</v>
      </c>
      <c r="D25" s="25" t="n">
        <v>17</v>
      </c>
      <c r="E25" s="25" t="n">
        <v>148</v>
      </c>
      <c r="F25" s="25" t="n">
        <v>130</v>
      </c>
      <c r="G25" s="25" t="n">
        <v>392</v>
      </c>
      <c r="H25" s="25" t="n">
        <v>145</v>
      </c>
      <c r="I25" s="25" t="n">
        <v>703</v>
      </c>
      <c r="J25" s="25" t="n">
        <v>78</v>
      </c>
      <c r="K25" s="25" t="n">
        <v>4</v>
      </c>
      <c r="L25" s="25" t="n">
        <v>0</v>
      </c>
      <c r="M25" s="25" t="n">
        <v>1</v>
      </c>
    </row>
    <row r="26" ht="22.2355769230769" customHeight="true">
      <c r="A26" s="7"/>
      <c r="B26" s="17" t="s">
        <v>17</v>
      </c>
      <c r="C26" s="20" t="n">
        <f>SUM(D26:M26)</f>
        <v>1661</v>
      </c>
      <c r="D26" s="25" t="n">
        <v>38</v>
      </c>
      <c r="E26" s="25" t="n">
        <v>152</v>
      </c>
      <c r="F26" s="25" t="n">
        <v>129</v>
      </c>
      <c r="G26" s="25" t="n">
        <v>416</v>
      </c>
      <c r="H26" s="25" t="n">
        <v>189</v>
      </c>
      <c r="I26" s="25" t="n">
        <v>677</v>
      </c>
      <c r="J26" s="25" t="n">
        <v>55</v>
      </c>
      <c r="K26" s="25" t="n">
        <v>1</v>
      </c>
      <c r="L26" s="25" t="n">
        <v>0</v>
      </c>
      <c r="M26" s="25" t="n">
        <v>4</v>
      </c>
    </row>
    <row r="27" ht="22.2355769230769" customHeight="true">
      <c r="A27" s="8" t="s">
        <v>7</v>
      </c>
      <c r="B27" s="15" t="s">
        <v>23</v>
      </c>
      <c r="C27" s="20" t="n">
        <f>SUM(D27:M27)</f>
        <v>5504</v>
      </c>
      <c r="D27" s="25" t="n">
        <v>0</v>
      </c>
      <c r="E27" s="25" t="n">
        <v>17</v>
      </c>
      <c r="F27" s="25" t="n">
        <v>553</v>
      </c>
      <c r="G27" s="25" t="n">
        <v>380</v>
      </c>
      <c r="H27" s="25" t="n">
        <v>554</v>
      </c>
      <c r="I27" s="25" t="n">
        <v>2057</v>
      </c>
      <c r="J27" s="25" t="n">
        <v>998</v>
      </c>
      <c r="K27" s="25" t="n">
        <v>0</v>
      </c>
      <c r="L27" s="25" t="n">
        <v>945</v>
      </c>
      <c r="M27" s="25" t="n">
        <v>0</v>
      </c>
    </row>
    <row r="28" ht="22.2355769230769" customHeight="true">
      <c r="A28" s="8"/>
      <c r="B28" s="16"/>
      <c r="C28" s="20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ht="22.2355769230769" customHeight="true">
      <c r="A29" s="9"/>
      <c r="B29" s="16"/>
      <c r="C29" s="20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ht="22.2355769230769" customHeight="true">
      <c r="A30" s="6"/>
      <c r="B30" s="16"/>
      <c r="C30" s="20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ht="22.2355769230769" customHeight="true">
      <c r="A31" s="6"/>
      <c r="B31" s="16" t="s">
        <v>24</v>
      </c>
      <c r="C31" s="20" t="n">
        <f>SUM(D31:M31)</f>
        <v>9780</v>
      </c>
      <c r="D31" s="25" t="n">
        <v>24</v>
      </c>
      <c r="E31" s="25" t="n">
        <v>313</v>
      </c>
      <c r="F31" s="25" t="n">
        <v>1399</v>
      </c>
      <c r="G31" s="25" t="n">
        <v>1163</v>
      </c>
      <c r="H31" s="25" t="n">
        <v>889</v>
      </c>
      <c r="I31" s="25" t="n">
        <v>2436</v>
      </c>
      <c r="J31" s="25" t="n">
        <v>999</v>
      </c>
      <c r="K31" s="25" t="n">
        <v>0</v>
      </c>
      <c r="L31" s="25" t="n">
        <v>2557</v>
      </c>
      <c r="M31" s="25" t="n">
        <v>0</v>
      </c>
    </row>
    <row r="32" ht="22.2355769230769" customHeight="true">
      <c r="A32" s="6"/>
      <c r="B32" s="16"/>
      <c r="C32" s="20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ht="22.2355769230769" customHeight="true">
      <c r="A33" s="6"/>
      <c r="B33" s="16"/>
      <c r="C33" s="20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ht="22.2355769230769" customHeight="true">
      <c r="A34" s="7"/>
      <c r="B34" s="17"/>
      <c r="C34" s="20"/>
      <c r="D34" s="25"/>
      <c r="E34" s="25"/>
      <c r="F34" s="25"/>
      <c r="G34" s="25"/>
      <c r="H34" s="25"/>
      <c r="I34" s="25"/>
      <c r="J34" s="25"/>
      <c r="K34" s="25"/>
      <c r="L34" s="25"/>
      <c r="M34" s="38"/>
    </row>
    <row r="35" ht="26.1919070512821" customHeight="true">
      <c r="A35" s="5" t="s">
        <v>8</v>
      </c>
      <c r="B35" s="15" t="s">
        <v>25</v>
      </c>
      <c r="C35" s="21" t="n">
        <f>IF(C7&lt;&gt;0, C13/C7, "--")</f>
        <v>2.82597215554489</v>
      </c>
      <c r="D35" s="26" t="n">
        <f>IF(D7&lt;&gt;0, D13/D7, "--")</f>
        <v>0.0714285714285714</v>
      </c>
      <c r="E35" s="26" t="n">
        <f>IF(E7&lt;&gt;0, E13/E7, "--")</f>
        <v>0.372159090909091</v>
      </c>
      <c r="F35" s="26" t="n">
        <f>IF(F7&lt;&gt;0, F13/F7, "--")</f>
        <v>3.54878048780488</v>
      </c>
      <c r="G35" s="26" t="n">
        <f>IF(G7&lt;&gt;0, G13/G7, "--")</f>
        <v>0.942776735459662</v>
      </c>
      <c r="H35" s="26" t="n">
        <f>IF(H7&lt;&gt;0, H13/H7, "--")</f>
        <v>3.19023136246787</v>
      </c>
      <c r="I35" s="26" t="n">
        <f>IF(I7&lt;&gt;0, I13/I7, "--")</f>
        <v>1.88011695906433</v>
      </c>
      <c r="J35" s="26" t="n">
        <f>IF(J7&lt;&gt;0, J13/J7, "--")</f>
        <v>7.50660792951542</v>
      </c>
      <c r="K35" s="26" t="n">
        <f>IF(K7&lt;&gt;0, K13/K7, "--")</f>
        <v>1</v>
      </c>
      <c r="L35" s="26" t="str">
        <f>IF(L7&lt;&gt;0, L13/L7, "--")</f>
        <v>--</v>
      </c>
      <c r="M35" s="26" t="n">
        <f>IF(M7&lt;&gt;0, M13/M7, "--")</f>
        <v>0</v>
      </c>
    </row>
    <row r="36" ht="26.1919070512821" customHeight="true">
      <c r="A36" s="7"/>
      <c r="B36" s="17" t="s">
        <v>26</v>
      </c>
      <c r="C36" s="21" t="n">
        <f>IF(C10&lt;&gt;0, C17/C10, "--")</f>
        <v>1.60102544625902</v>
      </c>
      <c r="D36" s="26" t="n">
        <f>IF(D10&lt;&gt;0, D17/D10, "--")</f>
        <v>0.0256410256410256</v>
      </c>
      <c r="E36" s="26" t="n">
        <f>IF(E10&lt;&gt;0, E17/E10, "--")</f>
        <v>0.527310924369748</v>
      </c>
      <c r="F36" s="26" t="n">
        <f>IF(F10&lt;&gt;0, F17/F10, "--")</f>
        <v>2.54652532391048</v>
      </c>
      <c r="G36" s="26" t="n">
        <f>IF(G10&lt;&gt;0, G17/G10, "--")</f>
        <v>0.77798438081071</v>
      </c>
      <c r="H36" s="26" t="n">
        <f>IF(H10&lt;&gt;0, H17/H10, "--")</f>
        <v>1.34473447344734</v>
      </c>
      <c r="I36" s="26" t="n">
        <f>IF(I10&lt;&gt;0, I17/I10, "--")</f>
        <v>0.822811546585309</v>
      </c>
      <c r="J36" s="26" t="n">
        <f>IF(J10&lt;&gt;0, J17/J10, "--")</f>
        <v>4.1958041958042</v>
      </c>
      <c r="K36" s="26" t="n">
        <f>IF(K10&lt;&gt;0, K17/K10, "--")</f>
        <v>0.5</v>
      </c>
      <c r="L36" s="26" t="str">
        <f>IF(L10&lt;&gt;0, L17/L10, "--")</f>
        <v>--</v>
      </c>
      <c r="M36" s="26" t="n">
        <f>IF(M10&lt;&gt;0, M17/M10, "--")</f>
        <v>0</v>
      </c>
    </row>
    <row r="37" ht="26.1919070512821" customHeight="true">
      <c r="A37" s="5" t="s">
        <v>9</v>
      </c>
      <c r="B37" s="15" t="s">
        <v>27</v>
      </c>
      <c r="C37" s="22" t="n">
        <f>IF(AND(C21=0, C7&lt;&gt;0), "-", IF(C7&lt;&gt;0, C21/C7, "--"))</f>
        <v>0.14930388862218</v>
      </c>
      <c r="D37" s="27" t="n">
        <f>IF(AND(D21=0, D7&lt;&gt;0), "-", IF(D7&lt;&gt;0, D21/D7, "--"))</f>
        <v>0.0857142857142857</v>
      </c>
      <c r="E37" s="27" t="n">
        <f>IF(AND(E21=0, E7&lt;&gt;0), "-", IF(E7&lt;&gt;0, E21/E7, "--"))</f>
        <v>0.136363636363636</v>
      </c>
      <c r="F37" s="27" t="n">
        <f>IF(AND(F21=0, F7&lt;&gt;0), "-", IF(F7&lt;&gt;0, F21/F7, "--"))</f>
        <v>0.100609756097561</v>
      </c>
      <c r="G37" s="27" t="n">
        <f>IF(AND(G21=0, G7&lt;&gt;0), "-", IF(G7&lt;&gt;0, G21/G7, "--"))</f>
        <v>0.121951219512195</v>
      </c>
      <c r="H37" s="27" t="n">
        <f>IF(AND(H21=0, H7&lt;&gt;0), "-", IF(H7&lt;&gt;0, H21/H7, "--"))</f>
        <v>0.146529562982005</v>
      </c>
      <c r="I37" s="27" t="n">
        <f>IF(AND(I21=0, I7&lt;&gt;0), "-", IF(I7&lt;&gt;0, I21/I7, "--"))</f>
        <v>0.167251461988304</v>
      </c>
      <c r="J37" s="27" t="n">
        <f>IF(AND(J21=0, J7&lt;&gt;0), "-", IF(J7&lt;&gt;0, J21/J7, "--"))</f>
        <v>0.259911894273128</v>
      </c>
      <c r="K37" s="27" t="n">
        <f>IF(AND(K21=0, K7&lt;&gt;0), "-", IF(K7&lt;&gt;0, K21/K7, "--"))</f>
        <v>0.75</v>
      </c>
      <c r="L37" s="27" t="str">
        <f>IF(AND(L21=0, L7&lt;&gt;0), "-", IF(L7&lt;&gt;0, L21/L7, "--"))</f>
        <v>--</v>
      </c>
      <c r="M37" s="27" t="str">
        <f>IF(AND(M21=0, M7&lt;&gt;0), "-", IF(M7&lt;&gt;0, M21/M7, "--"))</f>
        <v>-</v>
      </c>
    </row>
    <row r="38" ht="26.1919070512821" customHeight="true">
      <c r="A38" s="7"/>
      <c r="B38" s="17" t="s">
        <v>28</v>
      </c>
      <c r="C38" s="22" t="n">
        <f>IF(AND(C24=0, C10&lt;&gt;0), "-", IF(C10&lt;&gt;0, C24/C10, "--"))</f>
        <v>0.311336878085834</v>
      </c>
      <c r="D38" s="27" t="n">
        <f>IF(AND(D24=0, D10&lt;&gt;0), "-", IF(D10&lt;&gt;0, D24/D10, "--"))</f>
        <v>0.282051282051282</v>
      </c>
      <c r="E38" s="27" t="n">
        <f>IF(AND(E24=0, E10&lt;&gt;0), "-", IF(E10&lt;&gt;0, E24/E10, "--"))</f>
        <v>0.315126050420168</v>
      </c>
      <c r="F38" s="27" t="n">
        <f>IF(AND(F24=0, F10&lt;&gt;0), "-", IF(F10&lt;&gt;0, F24/F10, "--"))</f>
        <v>0.305064782096584</v>
      </c>
      <c r="G38" s="27" t="n">
        <f>IF(AND(G24=0, G10&lt;&gt;0), "-", IF(G10&lt;&gt;0, G24/G10, "--"))</f>
        <v>0.300483451097062</v>
      </c>
      <c r="H38" s="27" t="n">
        <f>IF(AND(H24=0, H10&lt;&gt;0), "-", IF(H10&lt;&gt;0, H24/H10, "--"))</f>
        <v>0.300630063006301</v>
      </c>
      <c r="I38" s="27" t="n">
        <f>IF(AND(I24=0, I10&lt;&gt;0), "-", IF(I10&lt;&gt;0, I24/I10, "--"))</f>
        <v>0.323867636704999</v>
      </c>
      <c r="J38" s="27" t="n">
        <f>IF(AND(J24=0, J10&lt;&gt;0), "-", IF(J10&lt;&gt;0, J24/J10, "--"))</f>
        <v>0.31002331002331</v>
      </c>
      <c r="K38" s="27" t="n">
        <f>IF(AND(K24=0, K10&lt;&gt;0), "-", IF(K10&lt;&gt;0, K24/K10, "--"))</f>
        <v>0.625</v>
      </c>
      <c r="L38" s="27" t="str">
        <f>IF(AND(L24=0, L10&lt;&gt;0), "-", IF(L10&lt;&gt;0, L24/L10, "--"))</f>
        <v>--</v>
      </c>
      <c r="M38" s="27" t="n">
        <f>IF(AND(M24=0, M10&lt;&gt;0), "-", IF(M10&lt;&gt;0, M24/M10, "--"))</f>
        <v>0.131578947368421</v>
      </c>
    </row>
    <row r="39" ht="26.1919070512821" customHeight="true">
      <c r="A39" s="5" t="s">
        <v>10</v>
      </c>
      <c r="B39" s="15" t="s">
        <v>29</v>
      </c>
      <c r="C39" s="22" t="n">
        <f>IF(AND(C27=0, C13&lt;&gt;0), "-", IF(C13&lt;&gt;0, C27/C13, "--"))</f>
        <v>0.467510405164359</v>
      </c>
      <c r="D39" s="27" t="str">
        <f>IF(AND(D27=0, D13&lt;&gt;0), "-", IF(D13&lt;&gt;0, D27/D13, "--"))</f>
        <v>-</v>
      </c>
      <c r="E39" s="27" t="n">
        <f>IF(AND(E27=0, E13&lt;&gt;0), "-", IF(E13&lt;&gt;0, E27/E13, "--"))</f>
        <v>0.129770992366412</v>
      </c>
      <c r="F39" s="27" t="n">
        <f>IF(AND(F27=0, F13&lt;&gt;0), "-", IF(F13&lt;&gt;0, F27/F13, "--"))</f>
        <v>0.475085910652921</v>
      </c>
      <c r="G39" s="27" t="n">
        <f>IF(AND(G27=0, G13&lt;&gt;0), "-", IF(G13&lt;&gt;0, G27/G13, "--"))</f>
        <v>0.378109452736318</v>
      </c>
      <c r="H39" s="27" t="n">
        <f>IF(AND(H27=0, H13&lt;&gt;0), "-", IF(H13&lt;&gt;0, H27/H13, "--"))</f>
        <v>0.446414182111201</v>
      </c>
      <c r="I39" s="27" t="n">
        <f>IF(AND(I27=0, I13&lt;&gt;0), "-", IF(I13&lt;&gt;0, I27/I13, "--"))</f>
        <v>0.639813374805599</v>
      </c>
      <c r="J39" s="27" t="n">
        <f>IF(AND(J27=0, J13&lt;&gt;0), "-", IF(J13&lt;&gt;0, J27/J13, "--"))</f>
        <v>0.585680751173709</v>
      </c>
      <c r="K39" s="27" t="str">
        <f>IF(AND(K27=0, K13&lt;&gt;0), "-", IF(K13&lt;&gt;0, K27/K13, "--"))</f>
        <v>-</v>
      </c>
      <c r="L39" s="27" t="n">
        <f>IF(AND(L27=0, L13&lt;&gt;0), "-", IF(L13&lt;&gt;0, L27/L13, "--"))</f>
        <v>0.286016949152542</v>
      </c>
      <c r="M39" s="27" t="str">
        <f>IF(AND(M27=0, M13&lt;&gt;0), "-", IF(M13&lt;&gt;0, M27/M13, "--"))</f>
        <v>--</v>
      </c>
    </row>
    <row r="40" ht="26.1919070512821" customHeight="true">
      <c r="A40" s="7"/>
      <c r="B40" s="17" t="s">
        <v>30</v>
      </c>
      <c r="C40" s="23" t="n">
        <f>IF(AND(C31=0, C17&lt;&gt;0), "-", IF(C17&lt;&gt;0, C31/C17, "--"))</f>
        <v>0.580002372197841</v>
      </c>
      <c r="D40" s="28" t="n">
        <f>IF(AND(D31=0, D17&lt;&gt;0), "-", IF(D17&lt;&gt;0, D31/D17, "--"))</f>
        <v>4.8</v>
      </c>
      <c r="E40" s="28" t="n">
        <f>IF(AND(E31=0, E17&lt;&gt;0), "-", IF(E17&lt;&gt;0, E31/E17, "--"))</f>
        <v>0.623505976095618</v>
      </c>
      <c r="F40" s="28" t="n">
        <f>IF(AND(F31=0, F17&lt;&gt;0), "-", IF(F17&lt;&gt;0, F31/F17, "--"))</f>
        <v>0.647086031452359</v>
      </c>
      <c r="G40" s="28" t="n">
        <f>IF(AND(G31=0, G17&lt;&gt;0), "-", IF(G17&lt;&gt;0, G31/G17, "--"))</f>
        <v>0.555927342256214</v>
      </c>
      <c r="H40" s="28" t="n">
        <f>IF(AND(H31=0, H17&lt;&gt;0), "-", IF(H17&lt;&gt;0, H31/H17, "--"))</f>
        <v>0.595046854082999</v>
      </c>
      <c r="I40" s="28" t="n">
        <f>IF(AND(I31=0, I17&lt;&gt;0), "-", IF(I17&lt;&gt;0, I31/I17, "--"))</f>
        <v>0.694808899030234</v>
      </c>
      <c r="J40" s="28" t="n">
        <f>IF(AND(J31=0, J17&lt;&gt;0), "-", IF(J17&lt;&gt;0, J31/J17, "--"))</f>
        <v>0.555</v>
      </c>
      <c r="K40" s="28" t="str">
        <f>IF(AND(K31=0, K17&lt;&gt;0), "-", IF(K17&lt;&gt;0, K31/K17, "--"))</f>
        <v>-</v>
      </c>
      <c r="L40" s="28" t="n">
        <f>IF(AND(L31=0, L17&lt;&gt;0), "-", IF(L17&lt;&gt;0, L31/L17, "--"))</f>
        <v>0.482726071361148</v>
      </c>
      <c r="M40" s="28" t="str">
        <f>IF(AND(M31=0, M17&lt;&gt;0), "-", IF(M17&lt;&gt;0, M31/M17, "--"))</f>
        <v>--</v>
      </c>
    </row>
    <row r="41" ht="59.4951923076923" customHeight="true">
      <c r="A41" s="10" t="s">
        <v>11</v>
      </c>
      <c r="B41" s="10"/>
      <c r="C41" s="10"/>
      <c r="D41" s="10" t="s">
        <v>33</v>
      </c>
      <c r="E41" s="29"/>
      <c r="F41" s="29"/>
      <c r="G41" s="31" t="s">
        <v>37</v>
      </c>
      <c r="H41" s="29"/>
      <c r="I41" s="10"/>
      <c r="J41" s="10" t="s">
        <v>41</v>
      </c>
      <c r="K41" s="10"/>
      <c r="L41" s="34" t="s">
        <v>46</v>
      </c>
      <c r="M41" s="34"/>
    </row>
    <row r="42" ht="16.7768429487179" customHeight="true">
      <c r="A42" s="11" t="s">
        <v>12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ht="16.7768429487179" customHeight="true">
      <c r="A43" s="11" t="s">
        <v>13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</row>
  </sheetData>
  <mergeCells>
    <mergeCell ref="A21:A22"/>
    <mergeCell ref="A27:A28"/>
    <mergeCell ref="M5:M6"/>
    <mergeCell ref="L41:M41"/>
    <mergeCell ref="G2:K2"/>
    <mergeCell ref="A3:M3"/>
    <mergeCell ref="A4:L4"/>
    <mergeCell ref="A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42:M42"/>
    <mergeCell ref="A43:M43"/>
  </mergeCells>
  <pageMargins bottom="0.75" footer="0.3" header="0.3" left="0.7" right="0.7" top="0.75"/>
</worksheet>
</file>