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月 " state="visible" r:id="rId4"/>
  </sheets>
</workbook>
</file>

<file path=xl/sharedStrings.xml><?xml version="1.0" encoding="utf-8"?>
<sst xmlns="http://schemas.openxmlformats.org/spreadsheetml/2006/main" count="49">
  <si>
    <t xml:space="preserve">公 開 類 </t>
  </si>
  <si>
    <t>月    報</t>
  </si>
  <si>
    <t>臺中市就業服務之求職、求才及推介就業人數-按教育程度分</t>
  </si>
  <si>
    <t>中華民國111年7月</t>
  </si>
  <si>
    <t>求職人數</t>
  </si>
  <si>
    <t>求才人數</t>
  </si>
  <si>
    <t>求職推介就業人數</t>
  </si>
  <si>
    <t>求才僱用人數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</si>
  <si>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</si>
  <si>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</si>
  <si>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</si>
  <si>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</si>
  <si>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</si>
  <si>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</si>
  <si>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每月終了20日內編報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</si>
  <si>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</si>
  <si>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</si>
  <si>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</si>
  <si>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</si>
  <si>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</si>
  <si>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</si>
  <si>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</si>
  <si>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</si>
  <si>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</si>
  <si>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</si>
  <si>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</si>
  <si>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</si>
  <si>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(6)/(1)</t>
  </si>
  <si>
    <t>(8)/(3)</t>
  </si>
  <si>
    <t>總計</t>
  </si>
  <si>
    <t>國小以下</t>
  </si>
  <si>
    <t>審核</t>
  </si>
  <si>
    <t>國中</t>
  </si>
  <si>
    <t>高中</t>
  </si>
  <si>
    <t>高職</t>
  </si>
  <si>
    <t>業務主管人員主辦統計人員</t>
  </si>
  <si>
    <t>專科</t>
  </si>
  <si>
    <t>大學</t>
  </si>
  <si>
    <t>碩士</t>
  </si>
  <si>
    <t>機關首長</t>
  </si>
  <si>
    <t>博士</t>
  </si>
  <si>
    <t>編製機關</t>
  </si>
  <si>
    <t>表    號</t>
  </si>
  <si>
    <t>不限</t>
  </si>
  <si>
    <t>中華民國111年 8月15日編製</t>
  </si>
  <si>
    <t>臺中市就業服務處</t>
  </si>
  <si>
    <t>10343-01-01-2</t>
  </si>
  <si>
    <t>單位：人 , %</t>
  </si>
  <si>
    <t>其他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</si>
</sst>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(* #,##0.00_);_(* \(#,##0.00\);_(* &quot;-&quot;??_);_(@_)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left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5" xfId="0" applyFont="true" applyBorder="true">
      <alignment horizontal="left" vertical="center" wrapText="true"/>
    </xf>
    <xf numFmtId="0" fontId="1" borderId="8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/>
    <xf numFmtId="0" fontId="4" borderId="0" xfId="0" applyFont="true"/>
    <xf numFmtId="0" fontId="1" borderId="9" xfId="0" applyFont="true" applyBorder="true"/>
    <xf numFmtId="0" fontId="1" borderId="10" xfId="0" applyFont="true" applyBorder="true"/>
    <xf numFmtId="0" fontId="1" borderId="11" xfId="0" applyFont="true" applyBorder="true">
      <alignment horizontal="center" vertical="center"/>
    </xf>
    <xf numFmtId="0" fontId="1" borderId="12" xfId="0" applyFont="true" applyBorder="true">
      <alignment horizontal="center" vertical="center"/>
    </xf>
    <xf numFmtId="0" fontId="1" borderId="13" xfId="0" applyFont="true" applyBorder="true">
      <alignment horizontal="center" vertical="center"/>
    </xf>
    <xf numFmtId="0" fontId="1" borderId="3" xfId="0" applyFont="true" applyBorder="true"/>
    <xf numFmtId="196" fontId="1" borderId="14" xfId="0" applyNumberFormat="true" applyFont="true" applyBorder="true">
      <alignment horizontal="right" vertical="center"/>
    </xf>
    <xf numFmtId="196" fontId="1" borderId="9" xfId="0" applyNumberFormat="true" applyFont="true" applyBorder="true">
      <alignment horizontal="right" vertical="center"/>
    </xf>
    <xf numFmtId="197" fontId="1" borderId="9" xfId="0" applyNumberFormat="true" applyFont="true" applyBorder="true">
      <alignment horizontal="right"/>
    </xf>
    <xf numFmtId="10" fontId="1" borderId="9" xfId="0" applyNumberFormat="true" applyFont="true" applyBorder="true">
      <alignment horizontal="right"/>
    </xf>
    <xf numFmtId="10" fontId="1" borderId="10" xfId="0" applyNumberFormat="true" applyFont="true" applyBorder="true">
      <alignment horizontal="right"/>
    </xf>
    <xf numFmtId="196" fontId="1" borderId="2" xfId="0" applyNumberFormat="true" applyFont="true" applyBorder="true">
      <alignment horizontal="right" vertical="center" wrapText="true"/>
    </xf>
    <xf numFmtId="196" fontId="1" borderId="0" xfId="0" applyNumberFormat="true" applyFont="true">
      <alignment horizontal="right" vertical="center" wrapText="true"/>
    </xf>
    <xf numFmtId="196" fontId="1" borderId="0" xfId="0" applyNumberFormat="true" applyFont="true">
      <alignment horizontal="right" vertical="center"/>
    </xf>
    <xf numFmtId="197" fontId="1" borderId="0" xfId="0" applyNumberFormat="true" applyFont="true">
      <alignment horizontal="right"/>
    </xf>
    <xf numFmtId="10" fontId="1" borderId="0" xfId="0" applyNumberFormat="true" applyFont="true">
      <alignment horizontal="right"/>
    </xf>
    <xf numFmtId="10" fontId="1" borderId="3" xfId="0" applyNumberFormat="true" applyFont="true" applyBorder="true">
      <alignment horizontal="right"/>
    </xf>
    <xf numFmtId="0" fontId="5" borderId="2" xfId="0" applyFont="true" applyBorder="true"/>
    <xf numFmtId="0" fontId="1" borderId="3" xfId="0" applyFont="true" applyBorder="true">
      <alignment horizontal="right"/>
    </xf>
    <xf numFmtId="0" fontId="1" borderId="2" xfId="0" applyFont="true" applyBorder="true">
      <alignment vertical="center" wrapText="true"/>
    </xf>
    <xf numFmtId="0" fontId="6" borderId="6" xfId="0" applyFont="true" applyBorder="true">
      <alignment vertical="center" wrapText="true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center" vertical="center" wrapText="true"/>
    </xf>
    <xf numFmtId="0" fontId="6" borderId="1" xfId="0" applyFont="true" applyBorder="true">
      <alignment horizontal="center" vertical="center"/>
    </xf>
    <xf numFmtId="49" fontId="1" borderId="3" xfId="0" applyNumberFormat="true" applyFont="true" applyBorder="true">
      <alignment vertical="center"/>
    </xf>
    <xf numFmtId="0" fontId="1" borderId="15" xfId="0" applyFont="true" applyBorder="true">
      <alignment horizontal="center" vertical="center"/>
    </xf>
    <xf numFmtId="196" fontId="1" borderId="0" xfId="0" applyNumberFormat="true" applyFont="true">
      <alignment horizontal="right"/>
    </xf>
    <xf numFmtId="0" fontId="4" borderId="9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N200"/>
  <sheetViews>
    <sheetView zoomScale="100" topLeftCell="A1" workbookViewId="0" showGridLines="true" showRowColHeaders="true">
      <selection activeCell="I48" sqref="I48:I48"/>
    </sheetView>
  </sheetViews>
  <sheetFormatPr customHeight="false" defaultColWidth="9.28125" defaultRowHeight="15"/>
  <cols>
    <col min="1" max="1" bestFit="false" customWidth="true" width="16.00390625" hidden="false" outlineLevel="0"/>
    <col min="2" max="2" bestFit="false" customWidth="true" width="17.00390625" hidden="false" outlineLevel="0"/>
    <col min="3" max="3" bestFit="false" customWidth="true" width="16.00390625" hidden="false" outlineLevel="0"/>
    <col min="4" max="12" bestFit="false" customWidth="true" width="14.00390625" hidden="false" outlineLevel="0"/>
    <col min="13" max="13" bestFit="false" customWidth="true" width="19.00390625" hidden="false" outlineLevel="0"/>
  </cols>
  <sheetData>
    <row r="1" ht="41.416266025641" customHeight="true">
      <c r="A1" s="1" t="s">
        <v>0</v>
      </c>
      <c r="B1" s="13"/>
      <c r="C1" s="11"/>
      <c r="D1" s="11"/>
      <c r="E1" s="11"/>
      <c r="F1" s="11"/>
      <c r="G1" s="11"/>
      <c r="H1" s="11"/>
      <c r="I1" s="11"/>
      <c r="J1" s="11"/>
      <c r="K1" s="33"/>
      <c r="L1" s="34" t="s">
        <v>41</v>
      </c>
      <c r="M1" s="34" t="s">
        <v>45</v>
      </c>
      <c r="N1" s="40"/>
    </row>
    <row r="2" ht="41.416266025641" customHeight="true">
      <c r="A2" s="1" t="s">
        <v>1</v>
      </c>
      <c r="B2" s="14" t="s">
        <v>14</v>
      </c>
      <c r="C2" s="18"/>
      <c r="D2" s="18"/>
      <c r="E2" s="18"/>
      <c r="F2" s="18"/>
      <c r="G2" s="31"/>
      <c r="H2" s="31"/>
      <c r="I2" s="31"/>
      <c r="J2" s="31"/>
      <c r="K2" s="31"/>
      <c r="L2" s="1" t="s">
        <v>42</v>
      </c>
      <c r="M2" s="36" t="s">
        <v>46</v>
      </c>
      <c r="N2" s="40"/>
    </row>
    <row r="3" ht="37.51001602564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9.246794871794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7" t="s">
        <v>47</v>
      </c>
    </row>
    <row r="5" ht="33.3533653846154" customHeight="true">
      <c r="A5" s="4"/>
      <c r="B5" s="4"/>
      <c r="C5" s="1" t="s">
        <v>29</v>
      </c>
      <c r="D5" s="1" t="s">
        <v>30</v>
      </c>
      <c r="E5" s="1" t="s">
        <v>32</v>
      </c>
      <c r="F5" s="1" t="s">
        <v>33</v>
      </c>
      <c r="G5" s="1" t="s">
        <v>34</v>
      </c>
      <c r="H5" s="1" t="s">
        <v>36</v>
      </c>
      <c r="I5" s="1" t="s">
        <v>37</v>
      </c>
      <c r="J5" s="1" t="s">
        <v>38</v>
      </c>
      <c r="K5" s="1" t="s">
        <v>40</v>
      </c>
      <c r="L5" s="1" t="s">
        <v>43</v>
      </c>
      <c r="M5" s="38" t="s">
        <v>48</v>
      </c>
      <c r="N5" s="11"/>
    </row>
    <row r="6" ht="32.0512820512821" customHeight="true">
      <c r="A6" s="4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38"/>
      <c r="N6" s="11"/>
    </row>
    <row r="7" ht="26.0416666666667" customHeight="true">
      <c r="A7" s="5" t="s">
        <v>4</v>
      </c>
      <c r="B7" s="15" t="s">
        <v>15</v>
      </c>
      <c r="C7" s="19" t="n">
        <f>SUM(D7:M7)</f>
        <v>4462</v>
      </c>
      <c r="D7" s="24" t="n">
        <f>SUM(D8:D9)</f>
        <v>88</v>
      </c>
      <c r="E7" s="24" t="n">
        <f>SUM(E8:E9)</f>
        <v>403</v>
      </c>
      <c r="F7" s="24" t="n">
        <f>SUM(F8:F9)</f>
        <v>389</v>
      </c>
      <c r="G7" s="24" t="n">
        <f>SUM(G8:G9)</f>
        <v>1138</v>
      </c>
      <c r="H7" s="24" t="n">
        <f>SUM(H8:H9)</f>
        <v>441</v>
      </c>
      <c r="I7" s="24" t="n">
        <f>SUM(I8:I9)</f>
        <v>1834</v>
      </c>
      <c r="J7" s="24" t="n">
        <f>SUM(J8:J9)</f>
        <v>143</v>
      </c>
      <c r="K7" s="24" t="n">
        <f>SUM(K8:K9)</f>
        <v>1</v>
      </c>
      <c r="L7" s="24" t="n">
        <f>SUM(L8:L9)</f>
        <v>0</v>
      </c>
      <c r="M7" s="24" t="n">
        <f>SUM(M8:M9)</f>
        <v>25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</row>
    <row r="8" ht="26.0416666666667" customHeight="true">
      <c r="A8" s="6"/>
      <c r="B8" s="16" t="s">
        <v>16</v>
      </c>
      <c r="C8" s="20" t="n">
        <f>SUM(D8:M8)</f>
        <v>2026</v>
      </c>
      <c r="D8" s="25" t="n">
        <v>33</v>
      </c>
      <c r="E8" s="25" t="n">
        <v>176</v>
      </c>
      <c r="F8" s="25" t="n">
        <v>190</v>
      </c>
      <c r="G8" s="25" t="n">
        <v>518</v>
      </c>
      <c r="H8" s="25" t="n">
        <v>183</v>
      </c>
      <c r="I8" s="25" t="n">
        <v>819</v>
      </c>
      <c r="J8" s="25" t="n">
        <v>93</v>
      </c>
      <c r="K8" s="25" t="n">
        <v>1</v>
      </c>
      <c r="L8" s="25" t="n">
        <v>0</v>
      </c>
      <c r="M8" s="25" t="n">
        <v>13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</row>
    <row r="9" ht="26.0416666666667" customHeight="true">
      <c r="A9" s="6"/>
      <c r="B9" s="16" t="s">
        <v>17</v>
      </c>
      <c r="C9" s="20" t="n">
        <f>SUM(D9:M9)</f>
        <v>2436</v>
      </c>
      <c r="D9" s="25" t="n">
        <v>55</v>
      </c>
      <c r="E9" s="25" t="n">
        <v>227</v>
      </c>
      <c r="F9" s="25" t="n">
        <v>199</v>
      </c>
      <c r="G9" s="25" t="n">
        <v>620</v>
      </c>
      <c r="H9" s="25" t="n">
        <v>258</v>
      </c>
      <c r="I9" s="25" t="n">
        <v>1015</v>
      </c>
      <c r="J9" s="25" t="n">
        <v>50</v>
      </c>
      <c r="K9" s="25" t="n">
        <v>0</v>
      </c>
      <c r="L9" s="25" t="n">
        <v>0</v>
      </c>
      <c r="M9" s="25" t="n">
        <v>12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</row>
    <row r="10" ht="26.0416666666667" customHeight="true">
      <c r="A10" s="6"/>
      <c r="B10" s="16" t="s">
        <v>18</v>
      </c>
      <c r="C10" s="20" t="n">
        <f>SUM(D10:M10)</f>
        <v>12000</v>
      </c>
      <c r="D10" s="25" t="n">
        <f>SUM(D11:D12)</f>
        <v>219</v>
      </c>
      <c r="E10" s="25" t="n">
        <f>SUM(E11:E12)</f>
        <v>1023</v>
      </c>
      <c r="F10" s="25" t="n">
        <f>SUM(F11:F12)</f>
        <v>1013</v>
      </c>
      <c r="G10" s="25" t="n">
        <f>SUM(G11:G12)</f>
        <v>3098</v>
      </c>
      <c r="H10" s="25" t="n">
        <f>SUM(H11:H12)</f>
        <v>1127</v>
      </c>
      <c r="I10" s="25" t="n">
        <f>SUM(I11:I12)</f>
        <v>5058</v>
      </c>
      <c r="J10" s="25" t="n">
        <f>SUM(J11:J12)</f>
        <v>396</v>
      </c>
      <c r="K10" s="25" t="n">
        <f>SUM(K11:K12)</f>
        <v>3</v>
      </c>
      <c r="L10" s="25" t="n">
        <f>SUM(L11:L12)</f>
        <v>0</v>
      </c>
      <c r="M10" s="25" t="n">
        <f>SUM(M11:M12)</f>
        <v>63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</row>
    <row r="11" ht="26.0416666666667" customHeight="true">
      <c r="A11" s="6"/>
      <c r="B11" s="16" t="s">
        <v>16</v>
      </c>
      <c r="C11" s="20" t="n">
        <f>SUM(D11:M11)</f>
        <v>5641</v>
      </c>
      <c r="D11" s="25" t="n">
        <v>70</v>
      </c>
      <c r="E11" s="25" t="n">
        <v>476</v>
      </c>
      <c r="F11" s="25" t="n">
        <v>488</v>
      </c>
      <c r="G11" s="25" t="n">
        <v>1458</v>
      </c>
      <c r="H11" s="25" t="n">
        <v>470</v>
      </c>
      <c r="I11" s="25" t="n">
        <v>2395</v>
      </c>
      <c r="J11" s="25" t="n">
        <v>251</v>
      </c>
      <c r="K11" s="25" t="n">
        <v>2</v>
      </c>
      <c r="L11" s="25" t="n">
        <v>0</v>
      </c>
      <c r="M11" s="25" t="n">
        <v>31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</row>
    <row r="12" ht="26.0416666666667" customHeight="true">
      <c r="A12" s="7"/>
      <c r="B12" s="17" t="s">
        <v>17</v>
      </c>
      <c r="C12" s="20" t="n">
        <f>SUM(D12:M12)</f>
        <v>6359</v>
      </c>
      <c r="D12" s="25" t="n">
        <v>149</v>
      </c>
      <c r="E12" s="25" t="n">
        <v>547</v>
      </c>
      <c r="F12" s="25" t="n">
        <v>525</v>
      </c>
      <c r="G12" s="25" t="n">
        <v>1640</v>
      </c>
      <c r="H12" s="25" t="n">
        <v>657</v>
      </c>
      <c r="I12" s="25" t="n">
        <v>2663</v>
      </c>
      <c r="J12" s="25" t="n">
        <v>145</v>
      </c>
      <c r="K12" s="25" t="n">
        <v>1</v>
      </c>
      <c r="L12" s="25" t="n">
        <v>0</v>
      </c>
      <c r="M12" s="25" t="n">
        <v>32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</row>
    <row r="13" ht="26.0416666666667" customHeight="true">
      <c r="A13" s="5" t="s">
        <v>5</v>
      </c>
      <c r="B13" s="15" t="s">
        <v>19</v>
      </c>
      <c r="C13" s="20" t="n">
        <f>SUM(D13:M13)</f>
        <v>6757</v>
      </c>
      <c r="D13" s="25" t="n">
        <v>14</v>
      </c>
      <c r="E13" s="25" t="n">
        <v>265</v>
      </c>
      <c r="F13" s="25" t="n">
        <v>1060</v>
      </c>
      <c r="G13" s="25" t="n">
        <v>1615</v>
      </c>
      <c r="H13" s="25" t="n">
        <v>445</v>
      </c>
      <c r="I13" s="25" t="n">
        <v>938</v>
      </c>
      <c r="J13" s="25" t="n">
        <v>17</v>
      </c>
      <c r="K13" s="25" t="n">
        <v>0</v>
      </c>
      <c r="L13" s="25" t="n">
        <v>2403</v>
      </c>
      <c r="M13" s="25" t="n">
        <v>0</v>
      </c>
    </row>
    <row r="14" ht="26.0416666666667" customHeight="true">
      <c r="A14" s="6"/>
      <c r="B14" s="16"/>
      <c r="C14" s="20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ht="26.0416666666667" customHeight="true">
      <c r="A15" s="6"/>
      <c r="B15" s="16"/>
      <c r="C15" s="20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ht="26.0416666666667" customHeight="true">
      <c r="A16" s="6"/>
      <c r="B16" s="16"/>
      <c r="C16" s="20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ht="26.0416666666667" customHeight="true">
      <c r="A17" s="6"/>
      <c r="B17" s="16" t="s">
        <v>20</v>
      </c>
      <c r="C17" s="20" t="n">
        <f>SUM(D17:M17)</f>
        <v>11973</v>
      </c>
      <c r="D17" s="25" t="n">
        <v>39</v>
      </c>
      <c r="E17" s="25" t="n">
        <v>372</v>
      </c>
      <c r="F17" s="25" t="n">
        <v>2170</v>
      </c>
      <c r="G17" s="25" t="n">
        <v>2731</v>
      </c>
      <c r="H17" s="25" t="n">
        <v>964</v>
      </c>
      <c r="I17" s="25" t="n">
        <v>1524</v>
      </c>
      <c r="J17" s="25" t="n">
        <v>56</v>
      </c>
      <c r="K17" s="25" t="n">
        <v>0</v>
      </c>
      <c r="L17" s="25" t="n">
        <v>4117</v>
      </c>
      <c r="M17" s="25" t="n">
        <v>0</v>
      </c>
    </row>
    <row r="18" ht="26.0416666666667" customHeight="true">
      <c r="A18" s="6"/>
      <c r="B18" s="16"/>
      <c r="C18" s="20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ht="26.0416666666667" customHeight="true">
      <c r="A19" s="6"/>
      <c r="B19" s="16"/>
      <c r="C19" s="20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ht="26.0416666666667" customHeight="true">
      <c r="A20" s="7"/>
      <c r="B20" s="17"/>
      <c r="C20" s="20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ht="37.109375" customHeight="true">
      <c r="A21" s="8" t="s">
        <v>6</v>
      </c>
      <c r="B21" s="15" t="s">
        <v>21</v>
      </c>
      <c r="C21" s="20" t="n">
        <f>SUM(D21:M21)</f>
        <v>402</v>
      </c>
      <c r="D21" s="25" t="n">
        <f>SUM(D22:D23)</f>
        <v>5</v>
      </c>
      <c r="E21" s="25" t="n">
        <f>SUM(E22:E23)</f>
        <v>24</v>
      </c>
      <c r="F21" s="25" t="n">
        <f>SUM(F22:F23)</f>
        <v>36</v>
      </c>
      <c r="G21" s="25" t="n">
        <f>SUM(G22:G23)</f>
        <v>114</v>
      </c>
      <c r="H21" s="25" t="n">
        <f>SUM(H22:H23)</f>
        <v>27</v>
      </c>
      <c r="I21" s="25" t="n">
        <f>SUM(I22:I23)</f>
        <v>180</v>
      </c>
      <c r="J21" s="25" t="n">
        <f>SUM(J22:J23)</f>
        <v>15</v>
      </c>
      <c r="K21" s="25" t="n">
        <f>SUM(K22:K23)</f>
        <v>0</v>
      </c>
      <c r="L21" s="25" t="n">
        <f>SUM(L22:L23)</f>
        <v>0</v>
      </c>
      <c r="M21" s="25" t="n">
        <f>SUM(M22:M23)</f>
        <v>1</v>
      </c>
    </row>
    <row r="22" ht="26.0416666666667" customHeight="true">
      <c r="A22" s="6"/>
      <c r="B22" s="16" t="s">
        <v>16</v>
      </c>
      <c r="C22" s="20" t="n">
        <f>SUM(D22:M22)</f>
        <v>194</v>
      </c>
      <c r="D22" s="25" t="n">
        <v>2</v>
      </c>
      <c r="E22" s="25" t="n">
        <v>17</v>
      </c>
      <c r="F22" s="25" t="n">
        <v>19</v>
      </c>
      <c r="G22" s="25" t="n">
        <v>51</v>
      </c>
      <c r="H22" s="25" t="n">
        <v>7</v>
      </c>
      <c r="I22" s="25" t="n">
        <v>85</v>
      </c>
      <c r="J22" s="25" t="n">
        <v>12</v>
      </c>
      <c r="K22" s="25" t="n">
        <v>0</v>
      </c>
      <c r="L22" s="25" t="n">
        <v>0</v>
      </c>
      <c r="M22" s="25" t="n">
        <v>1</v>
      </c>
    </row>
    <row r="23" ht="26.0416666666667" customHeight="true">
      <c r="A23" s="6"/>
      <c r="B23" s="16" t="s">
        <v>17</v>
      </c>
      <c r="C23" s="20" t="n">
        <f>SUM(D23:M23)</f>
        <v>208</v>
      </c>
      <c r="D23" s="25" t="n">
        <v>3</v>
      </c>
      <c r="E23" s="25" t="n">
        <v>7</v>
      </c>
      <c r="F23" s="25" t="n">
        <v>17</v>
      </c>
      <c r="G23" s="25" t="n">
        <v>63</v>
      </c>
      <c r="H23" s="25" t="n">
        <v>20</v>
      </c>
      <c r="I23" s="25" t="n">
        <v>95</v>
      </c>
      <c r="J23" s="25" t="n">
        <v>3</v>
      </c>
      <c r="K23" s="25" t="n">
        <v>0</v>
      </c>
      <c r="L23" s="25" t="n">
        <v>0</v>
      </c>
      <c r="M23" s="25" t="n">
        <v>0</v>
      </c>
    </row>
    <row r="24" ht="26.0416666666667" customHeight="true">
      <c r="A24" s="6"/>
      <c r="B24" s="16" t="s">
        <v>22</v>
      </c>
      <c r="C24" s="20" t="n">
        <f>SUM(D24:M24)</f>
        <v>3657</v>
      </c>
      <c r="D24" s="25" t="n">
        <f>SUM(D25:D26)</f>
        <v>48</v>
      </c>
      <c r="E24" s="25" t="n">
        <f>SUM(E25:E26)</f>
        <v>251</v>
      </c>
      <c r="F24" s="25" t="n">
        <f>SUM(F25:F26)</f>
        <v>299</v>
      </c>
      <c r="G24" s="25" t="n">
        <f>SUM(G25:G26)</f>
        <v>952</v>
      </c>
      <c r="H24" s="25" t="n">
        <f>SUM(H25:H26)</f>
        <v>259</v>
      </c>
      <c r="I24" s="25" t="n">
        <f>SUM(I25:I26)</f>
        <v>1720</v>
      </c>
      <c r="J24" s="25" t="n">
        <f>SUM(J25:J26)</f>
        <v>106</v>
      </c>
      <c r="K24" s="25" t="n">
        <f>SUM(K25:K26)</f>
        <v>0</v>
      </c>
      <c r="L24" s="25" t="n">
        <f>SUM(L25:L26)</f>
        <v>0</v>
      </c>
      <c r="M24" s="25" t="n">
        <f>SUM(M25:M26)</f>
        <v>22</v>
      </c>
    </row>
    <row r="25" ht="26.0416666666667" customHeight="true">
      <c r="A25" s="6"/>
      <c r="B25" s="16" t="s">
        <v>16</v>
      </c>
      <c r="C25" s="20" t="n">
        <f>SUM(D25:M25)</f>
        <v>1789</v>
      </c>
      <c r="D25" s="25" t="n">
        <v>12</v>
      </c>
      <c r="E25" s="25" t="n">
        <v>121</v>
      </c>
      <c r="F25" s="25" t="n">
        <v>149</v>
      </c>
      <c r="G25" s="25" t="n">
        <v>465</v>
      </c>
      <c r="H25" s="25" t="n">
        <v>105</v>
      </c>
      <c r="I25" s="25" t="n">
        <v>854</v>
      </c>
      <c r="J25" s="25" t="n">
        <v>70</v>
      </c>
      <c r="K25" s="25" t="n">
        <v>0</v>
      </c>
      <c r="L25" s="25" t="n">
        <v>0</v>
      </c>
      <c r="M25" s="25" t="n">
        <v>13</v>
      </c>
    </row>
    <row r="26" ht="26.0416666666667" customHeight="true">
      <c r="A26" s="7"/>
      <c r="B26" s="17" t="s">
        <v>17</v>
      </c>
      <c r="C26" s="20" t="n">
        <f>SUM(D26:M26)</f>
        <v>1868</v>
      </c>
      <c r="D26" s="25" t="n">
        <v>36</v>
      </c>
      <c r="E26" s="25" t="n">
        <v>130</v>
      </c>
      <c r="F26" s="25" t="n">
        <v>150</v>
      </c>
      <c r="G26" s="25" t="n">
        <v>487</v>
      </c>
      <c r="H26" s="25" t="n">
        <v>154</v>
      </c>
      <c r="I26" s="25" t="n">
        <v>866</v>
      </c>
      <c r="J26" s="25" t="n">
        <v>36</v>
      </c>
      <c r="K26" s="25" t="n">
        <v>0</v>
      </c>
      <c r="L26" s="25" t="n">
        <v>0</v>
      </c>
      <c r="M26" s="25" t="n">
        <v>9</v>
      </c>
    </row>
    <row r="27" ht="26.0416666666667" customHeight="true">
      <c r="A27" s="8" t="s">
        <v>7</v>
      </c>
      <c r="B27" s="15" t="s">
        <v>23</v>
      </c>
      <c r="C27" s="20" t="n">
        <f>SUM(D27:M27)</f>
        <v>1470</v>
      </c>
      <c r="D27" s="25" t="n">
        <v>0</v>
      </c>
      <c r="E27" s="25" t="n">
        <v>50</v>
      </c>
      <c r="F27" s="25" t="n">
        <v>436</v>
      </c>
      <c r="G27" s="25" t="n">
        <v>261</v>
      </c>
      <c r="H27" s="25" t="n">
        <v>95</v>
      </c>
      <c r="I27" s="25" t="n">
        <v>218</v>
      </c>
      <c r="J27" s="25" t="n">
        <v>11</v>
      </c>
      <c r="K27" s="25" t="n">
        <v>0</v>
      </c>
      <c r="L27" s="25" t="n">
        <v>399</v>
      </c>
      <c r="M27" s="25" t="n">
        <v>0</v>
      </c>
    </row>
    <row r="28" ht="26.0416666666667" customHeight="true">
      <c r="A28" s="6"/>
      <c r="B28" s="16"/>
      <c r="C28" s="20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ht="26.0416666666667" customHeight="true">
      <c r="A29" s="6"/>
      <c r="B29" s="16"/>
      <c r="C29" s="20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ht="26.0416666666667" customHeight="true">
      <c r="A30" s="6"/>
      <c r="B30" s="16"/>
      <c r="C30" s="20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ht="26.0416666666667" customHeight="true">
      <c r="A31" s="6"/>
      <c r="B31" s="16" t="s">
        <v>24</v>
      </c>
      <c r="C31" s="20" t="n">
        <f>SUM(D31:M31)</f>
        <v>6075</v>
      </c>
      <c r="D31" s="25" t="n">
        <v>3</v>
      </c>
      <c r="E31" s="25" t="n">
        <v>155</v>
      </c>
      <c r="F31" s="25" t="n">
        <v>1302</v>
      </c>
      <c r="G31" s="25" t="n">
        <v>1168</v>
      </c>
      <c r="H31" s="25" t="n">
        <v>547</v>
      </c>
      <c r="I31" s="25" t="n">
        <v>758</v>
      </c>
      <c r="J31" s="25" t="n">
        <v>123</v>
      </c>
      <c r="K31" s="25" t="n">
        <v>2</v>
      </c>
      <c r="L31" s="25" t="n">
        <v>2017</v>
      </c>
      <c r="M31" s="25" t="n">
        <v>0</v>
      </c>
    </row>
    <row r="32" ht="26.0416666666667" customHeight="true">
      <c r="A32" s="6"/>
      <c r="B32" s="16"/>
      <c r="C32" s="20"/>
      <c r="D32" s="26"/>
      <c r="E32" s="26"/>
      <c r="F32" s="26"/>
      <c r="G32" s="26"/>
      <c r="H32" s="26"/>
      <c r="I32" s="26"/>
      <c r="J32" s="26"/>
      <c r="K32" s="26"/>
      <c r="L32" s="26"/>
      <c r="M32" s="39"/>
    </row>
    <row r="33" ht="26.0416666666667" customHeight="true">
      <c r="A33" s="6"/>
      <c r="B33" s="16"/>
      <c r="C33" s="20"/>
      <c r="D33" s="26"/>
      <c r="E33" s="26"/>
      <c r="F33" s="26"/>
      <c r="G33" s="26"/>
      <c r="H33" s="26"/>
      <c r="I33" s="26"/>
      <c r="J33" s="26"/>
      <c r="K33" s="26"/>
      <c r="L33" s="26"/>
      <c r="M33" s="39"/>
    </row>
    <row r="34" ht="26.0416666666667" customHeight="true">
      <c r="A34" s="7"/>
      <c r="B34" s="17"/>
      <c r="C34" s="20"/>
      <c r="D34" s="26"/>
      <c r="E34" s="26"/>
      <c r="F34" s="26"/>
      <c r="G34" s="26"/>
      <c r="H34" s="26"/>
      <c r="I34" s="26"/>
      <c r="J34" s="26"/>
      <c r="K34" s="26"/>
      <c r="L34" s="26"/>
      <c r="M34" s="39"/>
    </row>
    <row r="35" ht="30.5488782051282" customHeight="true">
      <c r="A35" s="5" t="s">
        <v>8</v>
      </c>
      <c r="B35" s="15" t="s">
        <v>25</v>
      </c>
      <c r="C35" s="21" t="n">
        <f>IF(C7&lt;&gt;0, C13/C7, "--")</f>
        <v>1.51434334379202</v>
      </c>
      <c r="D35" s="27" t="n">
        <f>IF(D7&lt;&gt;0, D13/D7, "--")</f>
        <v>0.159090909090909</v>
      </c>
      <c r="E35" s="27" t="n">
        <f>IF(E7&lt;&gt;0, E13/E7, "--")</f>
        <v>0.657568238213399</v>
      </c>
      <c r="F35" s="27" t="n">
        <f>IF(F7&lt;&gt;0, F13/F7, "--")</f>
        <v>2.72493573264781</v>
      </c>
      <c r="G35" s="27" t="n">
        <f>IF(G7&lt;&gt;0, G13/G7, "--")</f>
        <v>1.41915641476274</v>
      </c>
      <c r="H35" s="27" t="n">
        <f>IF(H7&lt;&gt;0, H13/H7, "--")</f>
        <v>1.00907029478458</v>
      </c>
      <c r="I35" s="27" t="n">
        <f>IF(I7&lt;&gt;0, I13/I7, "--")</f>
        <v>0.511450381679389</v>
      </c>
      <c r="J35" s="27" t="n">
        <f>IF(J7&lt;&gt;0, J13/J7, "--")</f>
        <v>0.118881118881119</v>
      </c>
      <c r="K35" s="27" t="n">
        <f>IF(K7&lt;&gt;0, K13/K7, "--")</f>
        <v>0</v>
      </c>
      <c r="L35" s="27" t="str">
        <f>IF(L7&lt;&gt;0, L13/L7, "--")</f>
        <v>--</v>
      </c>
      <c r="M35" s="27" t="n">
        <f>IF(M7&lt;&gt;0, M13/M7, "--")</f>
        <v>0</v>
      </c>
    </row>
    <row r="36" ht="30.5488782051282" customHeight="true">
      <c r="A36" s="7"/>
      <c r="B36" s="17" t="s">
        <v>26</v>
      </c>
      <c r="C36" s="21" t="n">
        <f>IF(C10&lt;&gt;0, C17/C10, "--")</f>
        <v>0.99775</v>
      </c>
      <c r="D36" s="27" t="n">
        <f>IF(D10&lt;&gt;0, D17/D10, "--")</f>
        <v>0.178082191780822</v>
      </c>
      <c r="E36" s="27" t="n">
        <f>IF(E10&lt;&gt;0, E17/E10, "--")</f>
        <v>0.363636363636364</v>
      </c>
      <c r="F36" s="27" t="n">
        <f>IF(F10&lt;&gt;0, F17/F10, "--")</f>
        <v>2.142152023692</v>
      </c>
      <c r="G36" s="27" t="n">
        <f>IF(G10&lt;&gt;0, G17/G10, "--")</f>
        <v>0.881536475145255</v>
      </c>
      <c r="H36" s="27" t="n">
        <f>IF(H10&lt;&gt;0, H17/H10, "--")</f>
        <v>0.855368234250222</v>
      </c>
      <c r="I36" s="27" t="n">
        <f>IF(I10&lt;&gt;0, I17/I10, "--")</f>
        <v>0.301304863582444</v>
      </c>
      <c r="J36" s="27" t="n">
        <f>IF(J10&lt;&gt;0, J17/J10, "--")</f>
        <v>0.141414141414141</v>
      </c>
      <c r="K36" s="27" t="n">
        <f>IF(K10&lt;&gt;0, K17/K10, "--")</f>
        <v>0</v>
      </c>
      <c r="L36" s="27" t="str">
        <f>IF(L10&lt;&gt;0, L17/L10, "--")</f>
        <v>--</v>
      </c>
      <c r="M36" s="27" t="n">
        <f>IF(M10&lt;&gt;0, M17/M10, "--")</f>
        <v>0</v>
      </c>
    </row>
    <row r="37" ht="30.5488782051282" customHeight="true">
      <c r="A37" s="9" t="s">
        <v>9</v>
      </c>
      <c r="B37" s="1" t="s">
        <v>27</v>
      </c>
      <c r="C37" s="22" t="n">
        <f>IF(AND(C24=0, C7&lt;&gt;0), "-", IF(C7&lt;&gt;0, C24/C7, "--"))</f>
        <v>0.819587628865979</v>
      </c>
      <c r="D37" s="28" t="n">
        <f>IF(AND(D24=0, D7&lt;&gt;0), "-", IF(D7&lt;&gt;0, D24/D7, "--"))</f>
        <v>0.545454545454545</v>
      </c>
      <c r="E37" s="28" t="n">
        <f>IF(AND(E24=0, E7&lt;&gt;0), "-", IF(E7&lt;&gt;0, E24/E7, "--"))</f>
        <v>0.622828784119107</v>
      </c>
      <c r="F37" s="28" t="n">
        <f>IF(AND(F24=0, F7&lt;&gt;0), "-", IF(F7&lt;&gt;0, F24/F7, "--"))</f>
        <v>0.768637532133676</v>
      </c>
      <c r="G37" s="28" t="n">
        <f>IF(AND(G24=0, G7&lt;&gt;0), "-", IF(G7&lt;&gt;0, G24/G7, "--"))</f>
        <v>0.836555360281195</v>
      </c>
      <c r="H37" s="28" t="n">
        <f>IF(AND(H24=0, H7&lt;&gt;0), "-", IF(H7&lt;&gt;0, H24/H7, "--"))</f>
        <v>0.587301587301587</v>
      </c>
      <c r="I37" s="28" t="n">
        <f>IF(AND(I24=0, I7&lt;&gt;0), "-", IF(I7&lt;&gt;0, I24/I7, "--"))</f>
        <v>0.937840785169029</v>
      </c>
      <c r="J37" s="28" t="n">
        <f>IF(AND(J24=0, J7&lt;&gt;0), "-", IF(J7&lt;&gt;0, J24/J7, "--"))</f>
        <v>0.741258741258741</v>
      </c>
      <c r="K37" s="28" t="str">
        <f>IF(AND(K24=0, K7&lt;&gt;0), "-", IF(K7&lt;&gt;0, K24/K7, "--"))</f>
        <v>-</v>
      </c>
      <c r="L37" s="28" t="str">
        <f>IF(AND(L24=0, L7&lt;&gt;0), "-", IF(L7&lt;&gt;0, L24/L7, "--"))</f>
        <v>--</v>
      </c>
      <c r="M37" s="28" t="n">
        <f>IF(AND(M24=0, M7&lt;&gt;0), "-", IF(M7&lt;&gt;0, M24/M7, "--"))</f>
        <v>0.88</v>
      </c>
    </row>
    <row r="38" ht="30.5488782051282" customHeight="true">
      <c r="A38" s="9" t="s">
        <v>10</v>
      </c>
      <c r="B38" s="1" t="s">
        <v>28</v>
      </c>
      <c r="C38" s="23" t="n">
        <f>IF(AND(C31=0, C13&lt;&gt;0), "-", IF(C13&lt;&gt;0, C31/C13, "--"))</f>
        <v>0.899067633565192</v>
      </c>
      <c r="D38" s="29" t="n">
        <f>IF(AND(D31=0, D13&lt;&gt;0), "-", IF(D13&lt;&gt;0, D31/D13, "--"))</f>
        <v>0.214285714285714</v>
      </c>
      <c r="E38" s="29" t="n">
        <f>IF(AND(E31=0, E13&lt;&gt;0), "-", IF(E13&lt;&gt;0, E31/E13, "--"))</f>
        <v>0.584905660377358</v>
      </c>
      <c r="F38" s="29" t="n">
        <f>IF(AND(F31=0, F13&lt;&gt;0), "-", IF(F13&lt;&gt;0, F31/F13, "--"))</f>
        <v>1.22830188679245</v>
      </c>
      <c r="G38" s="29" t="n">
        <f>IF(AND(G31=0, G13&lt;&gt;0), "-", IF(G13&lt;&gt;0, G31/G13, "--"))</f>
        <v>0.723219814241486</v>
      </c>
      <c r="H38" s="29" t="n">
        <f>IF(AND(H31=0, H13&lt;&gt;0), "-", IF(H13&lt;&gt;0, H31/H13, "--"))</f>
        <v>1.22921348314607</v>
      </c>
      <c r="I38" s="29" t="n">
        <f>IF(AND(I31=0, I13&lt;&gt;0), "-", IF(I13&lt;&gt;0, I31/I13, "--"))</f>
        <v>0.808102345415778</v>
      </c>
      <c r="J38" s="29" t="n">
        <f>IF(AND(J31=0, J13&lt;&gt;0), "-", IF(J13&lt;&gt;0, J31/J13, "--"))</f>
        <v>7.23529411764706</v>
      </c>
      <c r="K38" s="29" t="str">
        <f>IF(AND(K31=0, K13&lt;&gt;0), "-", IF(K13&lt;&gt;0, K31/K13, "--"))</f>
        <v>--</v>
      </c>
      <c r="L38" s="29" t="n">
        <f>IF(AND(L31=0, L13&lt;&gt;0), "-", IF(L13&lt;&gt;0, L31/L13, "--"))</f>
        <v>0.839367457344985</v>
      </c>
      <c r="M38" s="29" t="str">
        <f>IF(AND(M31=0, M13&lt;&gt;0), "-", IF(M13&lt;&gt;0, M31/M13, "--"))</f>
        <v>--</v>
      </c>
    </row>
    <row r="39" ht="69.511217948718" customHeight="true">
      <c r="A39" s="10" t="s">
        <v>11</v>
      </c>
      <c r="B39" s="10"/>
      <c r="C39" s="10"/>
      <c r="D39" s="10" t="s">
        <v>31</v>
      </c>
      <c r="E39" s="30"/>
      <c r="F39" s="30"/>
      <c r="G39" s="32" t="s">
        <v>35</v>
      </c>
      <c r="H39" s="30"/>
      <c r="I39" s="10"/>
      <c r="J39" s="10" t="s">
        <v>39</v>
      </c>
      <c r="K39" s="10"/>
      <c r="L39" s="35" t="s">
        <v>44</v>
      </c>
      <c r="M39" s="35"/>
    </row>
    <row r="40" ht="19.6314102564103" customHeight="true">
      <c r="A40" s="11" t="s">
        <v>12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ht="19.6314102564103" customHeight="true">
      <c r="A41" s="11" t="s">
        <v>13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</sheetData>
  <mergeCells>
    <mergeCell ref="M5:M6"/>
    <mergeCell ref="L39:M39"/>
    <mergeCell ref="G2:K2"/>
    <mergeCell ref="A3:M3"/>
    <mergeCell ref="A4:L4"/>
    <mergeCell ref="A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40:M40"/>
    <mergeCell ref="A41:M41"/>
  </mergeCells>
  <pageMargins bottom="0.75" footer="0.3" header="0.3" left="0.7" right="0.7" top="0.75"/>
</worksheet>
</file>