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月 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<sst xmlns="http://schemas.openxmlformats.org/spreadsheetml/2006/main" count="55" uniqueCount="49">
  <si>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 xml:space="preserve">公 開 類 </t>
  </si>
  <si>
    <t>月    報</t>
  </si>
  <si>
    <t>臺中市就業服務之求職、求才及推介就業人數-按教育程度分</t>
  </si>
  <si>
    <t>中華民國111年9月</t>
  </si>
  <si>
    <t>求職人數</t>
  </si>
  <si>
    <t>求才人數</t>
  </si>
  <si>
    <t>求職推介就業人數</t>
  </si>
  <si>
    <t>求才僱用人數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</si>
  <si>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</si>
  <si>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</si>
  <si>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</si>
  <si>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</si>
  <si>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</si>
  <si>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</si>
  <si>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每月終了20日內編報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</si>
  <si>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</si>
  <si>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</si>
  <si>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</si>
  <si>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</si>
  <si>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</si>
  <si>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</si>
  <si>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</si>
  <si>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</si>
  <si>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</si>
  <si>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</si>
  <si>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</si>
  <si>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</si>
  <si>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(6)/(1)</t>
  </si>
  <si>
    <t>(8)/(3)</t>
  </si>
  <si>
    <t>總計</t>
  </si>
  <si>
    <t>國小以下</t>
  </si>
  <si>
    <t>審核</t>
  </si>
  <si>
    <t>國中</t>
  </si>
  <si>
    <t>高中</t>
  </si>
  <si>
    <t>高職</t>
  </si>
  <si>
    <t>業務主管人員主辦統計人員</t>
  </si>
  <si>
    <t>專科</t>
  </si>
  <si>
    <t>大學</t>
  </si>
  <si>
    <t>碩士</t>
  </si>
  <si>
    <t>機關首長</t>
  </si>
  <si>
    <t>博士</t>
  </si>
  <si>
    <t>編製機關</t>
  </si>
  <si>
    <t>表    號</t>
  </si>
  <si>
    <t>不限</t>
  </si>
  <si>
    <t>中華民國111年 10月12日編製</t>
  </si>
  <si>
    <t>臺中市就業服務處</t>
  </si>
  <si>
    <t>10343-01-01-2</t>
  </si>
  <si>
    <t>單位：人 , %</t>
  </si>
  <si>
    <t>其他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</si>
</sst>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196" fontId="2" fillId="0" borderId="14" xfId="0" applyNumberFormat="1" applyFont="1" applyBorder="1" applyAlignment="1">
      <alignment horizontal="right" vertical="center"/>
    </xf>
    <xf numFmtId="196" fontId="2" fillId="0" borderId="9" xfId="0" applyNumberFormat="1" applyFont="1" applyBorder="1" applyAlignment="1">
      <alignment horizontal="right" vertical="center"/>
    </xf>
    <xf numFmtId="197" fontId="2" fillId="0" borderId="9" xfId="0" applyNumberFormat="1" applyFont="1" applyBorder="1" applyAlignment="1">
      <alignment horizontal="right"/>
    </xf>
    <xf numFmtId="10" fontId="2" fillId="0" borderId="9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 horizontal="right"/>
    </xf>
    <xf numFmtId="196" fontId="2" fillId="0" borderId="2" xfId="0" applyNumberFormat="1" applyFont="1" applyBorder="1" applyAlignment="1">
      <alignment horizontal="right" vertical="center" wrapText="1"/>
    </xf>
    <xf numFmtId="196" fontId="2" fillId="0" borderId="0" xfId="0" applyNumberFormat="1" applyFont="1" applyAlignment="1">
      <alignment horizontal="right" vertical="center" wrapText="1"/>
    </xf>
    <xf numFmtId="196" fontId="2" fillId="0" borderId="0" xfId="0" applyNumberFormat="1" applyFont="1" applyAlignment="1">
      <alignment horizontal="right" vertical="center"/>
    </xf>
    <xf numFmtId="197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3" xfId="0" applyNumberFormat="1" applyFont="1" applyBorder="1" applyAlignment="1">
      <alignment horizontal="right"/>
    </xf>
    <xf numFmtId="0" fontId="6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96" fontId="2" fillId="0" borderId="0" xfId="0" applyNumberFormat="1" applyFont="1" applyAlignment="1">
      <alignment horizontal="right"/>
    </xf>
    <xf numFmtId="0" fontId="5" fillId="0" borderId="9" xfId="0" applyFont="1" applyBorder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N200"/>
  <sheetViews>
    <sheetView tabSelected="1" workbookViewId="0" topLeftCell="A1">
      <selection activeCell="J49" sqref="J49"/>
    </sheetView>
  </sheetViews>
  <sheetFormatPr defaultColWidth="9.28125" defaultRowHeight="15"/>
  <cols>
    <col min="1" max="1" width="16.00390625" style="0" customWidth="1"/>
    <col min="2" max="2" width="17.00390625" style="0" customWidth="1"/>
    <col min="3" max="3" width="16.00390625" style="0" customWidth="1"/>
    <col min="4" max="12" width="14.00390625" style="0" customWidth="1"/>
    <col min="13" max="13" width="19.00390625" style="0" customWidth="1"/>
  </cols>
  <sheetData>
    <row r="1" spans="1:170" ht="41.35" customHeight="1">
      <c r="A1" s="1" t="s">
        <v>0</v>
      </c>
      <c r="B1" s="13"/>
      <c r="C1" s="18"/>
      <c r="D1" s="18"/>
      <c r="E1" s="18"/>
      <c r="F1" s="18"/>
      <c r="G1" s="18"/>
      <c r="H1" s="18"/>
      <c r="I1" s="18"/>
      <c r="J1" s="18"/>
      <c r="K1" s="34"/>
      <c r="L1" s="35" t="s">
        <v>41</v>
      </c>
      <c r="M1" s="35" t="s">
        <v>45</v>
      </c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</row>
    <row r="2" spans="1:170" ht="41.35" customHeight="1">
      <c r="A2" s="1" t="s">
        <v>1</v>
      </c>
      <c r="B2" s="14" t="s">
        <v>14</v>
      </c>
      <c r="C2" s="19"/>
      <c r="D2" s="19"/>
      <c r="E2" s="19"/>
      <c r="F2" s="19"/>
      <c r="G2" s="32"/>
      <c r="H2" s="32"/>
      <c r="I2" s="32"/>
      <c r="J2" s="32"/>
      <c r="K2" s="32"/>
      <c r="L2" s="1" t="s">
        <v>42</v>
      </c>
      <c r="M2" s="37" t="s">
        <v>46</v>
      </c>
      <c r="N2" s="41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</row>
    <row r="3" spans="1:170" ht="37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</row>
    <row r="4" spans="1:170" ht="29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8" t="s">
        <v>47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</row>
    <row r="5" spans="1:170" ht="33.3" customHeight="1">
      <c r="A5" s="4"/>
      <c r="B5" s="4"/>
      <c r="C5" s="1" t="s">
        <v>29</v>
      </c>
      <c r="D5" s="1" t="s">
        <v>30</v>
      </c>
      <c r="E5" s="1" t="s">
        <v>32</v>
      </c>
      <c r="F5" s="1" t="s">
        <v>33</v>
      </c>
      <c r="G5" s="1" t="s">
        <v>34</v>
      </c>
      <c r="H5" s="1" t="s">
        <v>36</v>
      </c>
      <c r="I5" s="1" t="s">
        <v>37</v>
      </c>
      <c r="J5" s="1" t="s">
        <v>38</v>
      </c>
      <c r="K5" s="1" t="s">
        <v>40</v>
      </c>
      <c r="L5" s="1" t="s">
        <v>43</v>
      </c>
      <c r="M5" s="39" t="s">
        <v>48</v>
      </c>
      <c r="N5" s="18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</row>
    <row r="6" spans="1:170" ht="32" customHeight="1">
      <c r="A6" s="4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39"/>
      <c r="N6" s="18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</row>
    <row r="7" spans="1:170" ht="25.95" customHeight="1">
      <c r="A7" s="5" t="s">
        <v>4</v>
      </c>
      <c r="B7" s="15" t="s">
        <v>15</v>
      </c>
      <c r="C7" s="20">
        <f>SUM(D7:M7)</f>
        <v>4258</v>
      </c>
      <c r="D7" s="25">
        <f>SUM(D8:D9)</f>
        <v>98</v>
      </c>
      <c r="E7" s="25">
        <f>SUM(E8:E9)</f>
        <v>412</v>
      </c>
      <c r="F7" s="25">
        <f>SUM(F8:F9)</f>
        <v>320</v>
      </c>
      <c r="G7" s="25">
        <f>SUM(G8:G9)</f>
        <v>1164</v>
      </c>
      <c r="H7" s="25">
        <f>SUM(H8:H9)</f>
        <v>403</v>
      </c>
      <c r="I7" s="25">
        <f>SUM(I8:I9)</f>
        <v>1674</v>
      </c>
      <c r="J7" s="25">
        <f>SUM(J8:J9)</f>
        <v>151</v>
      </c>
      <c r="K7" s="25">
        <f>SUM(K8:K9)</f>
        <v>4</v>
      </c>
      <c r="L7" s="25">
        <f>SUM(L8:L9)</f>
        <v>0</v>
      </c>
      <c r="M7" s="25">
        <f>SUM(M8:M9)</f>
        <v>32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</row>
    <row r="8" spans="1:170" ht="25.95" customHeight="1">
      <c r="A8" s="6"/>
      <c r="B8" s="16" t="s">
        <v>16</v>
      </c>
      <c r="C8" s="21">
        <f>SUM(D8:M8)</f>
        <v>1904</v>
      </c>
      <c r="D8" s="26">
        <v>31</v>
      </c>
      <c r="E8" s="26">
        <v>170</v>
      </c>
      <c r="F8" s="26">
        <v>151</v>
      </c>
      <c r="G8" s="26">
        <v>512</v>
      </c>
      <c r="H8" s="26">
        <v>162</v>
      </c>
      <c r="I8" s="26">
        <v>771</v>
      </c>
      <c r="J8" s="26">
        <v>94</v>
      </c>
      <c r="K8" s="26">
        <v>1</v>
      </c>
      <c r="L8" s="26">
        <v>0</v>
      </c>
      <c r="M8" s="26">
        <v>12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</row>
    <row r="9" spans="1:170" ht="25.95" customHeight="1">
      <c r="A9" s="6"/>
      <c r="B9" s="16" t="s">
        <v>17</v>
      </c>
      <c r="C9" s="21">
        <f>SUM(D9:M9)</f>
        <v>2354</v>
      </c>
      <c r="D9" s="26">
        <v>67</v>
      </c>
      <c r="E9" s="26">
        <v>242</v>
      </c>
      <c r="F9" s="26">
        <v>169</v>
      </c>
      <c r="G9" s="26">
        <v>652</v>
      </c>
      <c r="H9" s="26">
        <v>241</v>
      </c>
      <c r="I9" s="26">
        <v>903</v>
      </c>
      <c r="J9" s="26">
        <v>57</v>
      </c>
      <c r="K9" s="26">
        <v>3</v>
      </c>
      <c r="L9" s="26">
        <v>0</v>
      </c>
      <c r="M9" s="26">
        <v>20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</row>
    <row r="10" spans="1:170" ht="25.95" customHeight="1">
      <c r="A10" s="6"/>
      <c r="B10" s="16" t="s">
        <v>18</v>
      </c>
      <c r="C10" s="21">
        <f>SUM(D10:M10)</f>
        <v>11735</v>
      </c>
      <c r="D10" s="26">
        <f>SUM(D11:D12)</f>
        <v>238</v>
      </c>
      <c r="E10" s="26">
        <f>SUM(E11:E12)</f>
        <v>1079</v>
      </c>
      <c r="F10" s="26">
        <f>SUM(F11:F12)</f>
        <v>963</v>
      </c>
      <c r="G10" s="26">
        <f>SUM(G11:G12)</f>
        <v>3159</v>
      </c>
      <c r="H10" s="26">
        <f>SUM(H11:H12)</f>
        <v>1218</v>
      </c>
      <c r="I10" s="26">
        <f>SUM(I11:I12)</f>
        <v>4587</v>
      </c>
      <c r="J10" s="26">
        <f>SUM(J11:J12)</f>
        <v>416</v>
      </c>
      <c r="K10" s="26">
        <f>SUM(K11:K12)</f>
        <v>6</v>
      </c>
      <c r="L10" s="26">
        <f>SUM(L11:L12)</f>
        <v>0</v>
      </c>
      <c r="M10" s="26">
        <f>SUM(M11:M12)</f>
        <v>69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</row>
    <row r="11" spans="1:170" ht="25.95" customHeight="1">
      <c r="A11" s="6"/>
      <c r="B11" s="16" t="s">
        <v>16</v>
      </c>
      <c r="C11" s="21">
        <f>SUM(D11:M11)</f>
        <v>5304</v>
      </c>
      <c r="D11" s="26">
        <v>70</v>
      </c>
      <c r="E11" s="26">
        <v>471</v>
      </c>
      <c r="F11" s="26">
        <v>449</v>
      </c>
      <c r="G11" s="26">
        <v>1393</v>
      </c>
      <c r="H11" s="26">
        <v>512</v>
      </c>
      <c r="I11" s="26">
        <v>2122</v>
      </c>
      <c r="J11" s="26">
        <v>253</v>
      </c>
      <c r="K11" s="26">
        <v>3</v>
      </c>
      <c r="L11" s="26">
        <v>0</v>
      </c>
      <c r="M11" s="26">
        <v>31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</row>
    <row r="12" spans="1:170" ht="25.95" customHeight="1">
      <c r="A12" s="7"/>
      <c r="B12" s="17" t="s">
        <v>17</v>
      </c>
      <c r="C12" s="21">
        <f>SUM(D12:M12)</f>
        <v>6431</v>
      </c>
      <c r="D12" s="26">
        <v>168</v>
      </c>
      <c r="E12" s="26">
        <v>608</v>
      </c>
      <c r="F12" s="26">
        <v>514</v>
      </c>
      <c r="G12" s="26">
        <v>1766</v>
      </c>
      <c r="H12" s="26">
        <v>706</v>
      </c>
      <c r="I12" s="26">
        <v>2465</v>
      </c>
      <c r="J12" s="26">
        <v>163</v>
      </c>
      <c r="K12" s="26">
        <v>3</v>
      </c>
      <c r="L12" s="26">
        <v>0</v>
      </c>
      <c r="M12" s="26">
        <v>38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</row>
    <row r="13" spans="1:170" ht="25.95" customHeight="1">
      <c r="A13" s="5" t="s">
        <v>5</v>
      </c>
      <c r="B13" s="15" t="s">
        <v>19</v>
      </c>
      <c r="C13" s="21">
        <f>SUM(D13:M13)</f>
        <v>5872</v>
      </c>
      <c r="D13" s="26">
        <v>14</v>
      </c>
      <c r="E13" s="26">
        <v>252</v>
      </c>
      <c r="F13" s="26">
        <v>1021</v>
      </c>
      <c r="G13" s="26">
        <v>1058</v>
      </c>
      <c r="H13" s="26">
        <v>613</v>
      </c>
      <c r="I13" s="26">
        <v>486</v>
      </c>
      <c r="J13" s="26">
        <v>22</v>
      </c>
      <c r="K13" s="26">
        <v>0</v>
      </c>
      <c r="L13" s="26">
        <v>2406</v>
      </c>
      <c r="M13" s="26">
        <v>0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</row>
    <row r="14" spans="1:170" ht="25.95" customHeight="1">
      <c r="A14" s="6"/>
      <c r="B14" s="16"/>
      <c r="C14" s="21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</row>
    <row r="15" spans="1:170" ht="25.95" customHeight="1">
      <c r="A15" s="6"/>
      <c r="B15" s="16"/>
      <c r="C15" s="21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</row>
    <row r="16" spans="1:170" ht="25.95" customHeight="1">
      <c r="A16" s="6"/>
      <c r="B16" s="16"/>
      <c r="C16" s="21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</row>
    <row r="17" spans="1:170" ht="25.95" customHeight="1">
      <c r="A17" s="6"/>
      <c r="B17" s="16" t="s">
        <v>20</v>
      </c>
      <c r="C17" s="21">
        <f>SUM(D17:M17)</f>
        <v>10146</v>
      </c>
      <c r="D17" s="26">
        <v>30</v>
      </c>
      <c r="E17" s="26">
        <v>350</v>
      </c>
      <c r="F17" s="26">
        <v>1667</v>
      </c>
      <c r="G17" s="26">
        <v>1871</v>
      </c>
      <c r="H17" s="26">
        <v>1100</v>
      </c>
      <c r="I17" s="26">
        <v>750</v>
      </c>
      <c r="J17" s="26">
        <v>22</v>
      </c>
      <c r="K17" s="26">
        <v>0</v>
      </c>
      <c r="L17" s="26">
        <v>4356</v>
      </c>
      <c r="M17" s="26">
        <v>0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</row>
    <row r="18" spans="1:170" ht="25.95" customHeight="1">
      <c r="A18" s="6"/>
      <c r="B18" s="16"/>
      <c r="C18" s="21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</row>
    <row r="19" spans="1:170" ht="25.95" customHeight="1">
      <c r="A19" s="6"/>
      <c r="B19" s="16"/>
      <c r="C19" s="2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</row>
    <row r="20" spans="1:170" ht="25.95" customHeight="1">
      <c r="A20" s="7"/>
      <c r="B20" s="17"/>
      <c r="C20" s="2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</row>
    <row r="21" spans="1:170" ht="37.05" customHeight="1">
      <c r="A21" s="8" t="s">
        <v>6</v>
      </c>
      <c r="B21" s="15" t="s">
        <v>21</v>
      </c>
      <c r="C21" s="21">
        <f>SUM(D21:M21)</f>
        <v>369</v>
      </c>
      <c r="D21" s="26">
        <f>SUM(D22:D23)</f>
        <v>9</v>
      </c>
      <c r="E21" s="26">
        <f>SUM(E22:E23)</f>
        <v>42</v>
      </c>
      <c r="F21" s="26">
        <f>SUM(F22:F23)</f>
        <v>24</v>
      </c>
      <c r="G21" s="26">
        <f>SUM(G22:G23)</f>
        <v>96</v>
      </c>
      <c r="H21" s="26">
        <f>SUM(H22:H23)</f>
        <v>33</v>
      </c>
      <c r="I21" s="26">
        <f>SUM(I22:I23)</f>
        <v>147</v>
      </c>
      <c r="J21" s="26">
        <f>SUM(J22:J23)</f>
        <v>15</v>
      </c>
      <c r="K21" s="26">
        <f>SUM(K22:K23)</f>
        <v>0</v>
      </c>
      <c r="L21" s="26">
        <f>SUM(L22:L23)</f>
        <v>0</v>
      </c>
      <c r="M21" s="26">
        <f>SUM(M22:M23)</f>
        <v>3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</row>
    <row r="22" spans="1:170" ht="25.95" customHeight="1">
      <c r="A22" s="6"/>
      <c r="B22" s="16" t="s">
        <v>16</v>
      </c>
      <c r="C22" s="21">
        <f>SUM(D22:M22)</f>
        <v>164</v>
      </c>
      <c r="D22" s="26">
        <v>1</v>
      </c>
      <c r="E22" s="26">
        <v>14</v>
      </c>
      <c r="F22" s="26">
        <v>12</v>
      </c>
      <c r="G22" s="26">
        <v>42</v>
      </c>
      <c r="H22" s="26">
        <v>13</v>
      </c>
      <c r="I22" s="26">
        <v>72</v>
      </c>
      <c r="J22" s="26">
        <v>9</v>
      </c>
      <c r="K22" s="26">
        <v>0</v>
      </c>
      <c r="L22" s="26">
        <v>0</v>
      </c>
      <c r="M22" s="26">
        <v>1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</row>
    <row r="23" spans="1:170" ht="25.95" customHeight="1">
      <c r="A23" s="6"/>
      <c r="B23" s="16" t="s">
        <v>17</v>
      </c>
      <c r="C23" s="21">
        <f>SUM(D23:M23)</f>
        <v>205</v>
      </c>
      <c r="D23" s="26">
        <v>8</v>
      </c>
      <c r="E23" s="26">
        <v>28</v>
      </c>
      <c r="F23" s="26">
        <v>12</v>
      </c>
      <c r="G23" s="26">
        <v>54</v>
      </c>
      <c r="H23" s="26">
        <v>20</v>
      </c>
      <c r="I23" s="26">
        <v>75</v>
      </c>
      <c r="J23" s="26">
        <v>6</v>
      </c>
      <c r="K23" s="26">
        <v>0</v>
      </c>
      <c r="L23" s="26">
        <v>0</v>
      </c>
      <c r="M23" s="26">
        <v>2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</row>
    <row r="24" spans="1:170" ht="25.95" customHeight="1">
      <c r="A24" s="6"/>
      <c r="B24" s="16" t="s">
        <v>22</v>
      </c>
      <c r="C24" s="21">
        <f>SUM(D24:M24)</f>
        <v>3241</v>
      </c>
      <c r="D24" s="26">
        <f>SUM(D25:D26)</f>
        <v>56</v>
      </c>
      <c r="E24" s="26">
        <f>SUM(E25:E26)</f>
        <v>275</v>
      </c>
      <c r="F24" s="26">
        <f>SUM(F25:F26)</f>
        <v>286</v>
      </c>
      <c r="G24" s="26">
        <f>SUM(G25:G26)</f>
        <v>815</v>
      </c>
      <c r="H24" s="26">
        <f>SUM(H25:H26)</f>
        <v>314</v>
      </c>
      <c r="I24" s="26">
        <f>SUM(I25:I26)</f>
        <v>1365</v>
      </c>
      <c r="J24" s="26">
        <f>SUM(J25:J26)</f>
        <v>111</v>
      </c>
      <c r="K24" s="26">
        <f>SUM(K25:K26)</f>
        <v>1</v>
      </c>
      <c r="L24" s="26">
        <f>SUM(L25:L26)</f>
        <v>0</v>
      </c>
      <c r="M24" s="26">
        <f>SUM(M25:M26)</f>
        <v>18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</row>
    <row r="25" spans="1:170" ht="25.95" customHeight="1">
      <c r="A25" s="6"/>
      <c r="B25" s="16" t="s">
        <v>16</v>
      </c>
      <c r="C25" s="21">
        <f>SUM(D25:M25)</f>
        <v>1515</v>
      </c>
      <c r="D25" s="26">
        <v>11</v>
      </c>
      <c r="E25" s="26">
        <v>123</v>
      </c>
      <c r="F25" s="26">
        <v>135</v>
      </c>
      <c r="G25" s="26">
        <v>373</v>
      </c>
      <c r="H25" s="26">
        <v>122</v>
      </c>
      <c r="I25" s="26">
        <v>665</v>
      </c>
      <c r="J25" s="26">
        <v>74</v>
      </c>
      <c r="K25" s="26">
        <v>1</v>
      </c>
      <c r="L25" s="26">
        <v>0</v>
      </c>
      <c r="M25" s="26">
        <v>11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</row>
    <row r="26" spans="1:170" ht="25.95" customHeight="1">
      <c r="A26" s="7"/>
      <c r="B26" s="17" t="s">
        <v>17</v>
      </c>
      <c r="C26" s="21">
        <f>SUM(D26:M26)</f>
        <v>1726</v>
      </c>
      <c r="D26" s="26">
        <v>45</v>
      </c>
      <c r="E26" s="26">
        <v>152</v>
      </c>
      <c r="F26" s="26">
        <v>151</v>
      </c>
      <c r="G26" s="26">
        <v>442</v>
      </c>
      <c r="H26" s="26">
        <v>192</v>
      </c>
      <c r="I26" s="26">
        <v>700</v>
      </c>
      <c r="J26" s="26">
        <v>37</v>
      </c>
      <c r="K26" s="26">
        <v>0</v>
      </c>
      <c r="L26" s="26">
        <v>0</v>
      </c>
      <c r="M26" s="26">
        <v>7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</row>
    <row r="27" spans="1:170" ht="25.95" customHeight="1">
      <c r="A27" s="8" t="s">
        <v>7</v>
      </c>
      <c r="B27" s="15" t="s">
        <v>23</v>
      </c>
      <c r="C27" s="21">
        <f>SUM(D27:M27)</f>
        <v>1078</v>
      </c>
      <c r="D27" s="26">
        <v>0</v>
      </c>
      <c r="E27" s="26">
        <v>32</v>
      </c>
      <c r="F27" s="26">
        <v>326</v>
      </c>
      <c r="G27" s="26">
        <v>125</v>
      </c>
      <c r="H27" s="26">
        <v>99</v>
      </c>
      <c r="I27" s="26">
        <v>72</v>
      </c>
      <c r="J27" s="26">
        <v>0</v>
      </c>
      <c r="K27" s="26">
        <v>0</v>
      </c>
      <c r="L27" s="26">
        <v>424</v>
      </c>
      <c r="M27" s="26">
        <v>0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</row>
    <row r="28" spans="1:170" ht="25.95" customHeight="1">
      <c r="A28" s="6"/>
      <c r="B28" s="16"/>
      <c r="C28" s="21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</row>
    <row r="29" spans="1:170" ht="25.95" customHeight="1">
      <c r="A29" s="6"/>
      <c r="B29" s="16"/>
      <c r="C29" s="21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</row>
    <row r="30" spans="1:170" ht="25.95" customHeight="1">
      <c r="A30" s="6"/>
      <c r="B30" s="16"/>
      <c r="C30" s="21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</row>
    <row r="31" spans="1:170" ht="25.95" customHeight="1">
      <c r="A31" s="6"/>
      <c r="B31" s="16" t="s">
        <v>24</v>
      </c>
      <c r="C31" s="21">
        <f>SUM(D31:M31)</f>
        <v>4503</v>
      </c>
      <c r="D31" s="26">
        <v>5</v>
      </c>
      <c r="E31" s="26">
        <v>135</v>
      </c>
      <c r="F31" s="26">
        <v>733</v>
      </c>
      <c r="G31" s="26">
        <v>732</v>
      </c>
      <c r="H31" s="26">
        <v>476</v>
      </c>
      <c r="I31" s="26">
        <v>274</v>
      </c>
      <c r="J31" s="26">
        <v>5</v>
      </c>
      <c r="K31" s="26">
        <v>0</v>
      </c>
      <c r="L31" s="26">
        <v>2143</v>
      </c>
      <c r="M31" s="26">
        <v>0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</row>
    <row r="32" spans="1:170" ht="25.95" customHeight="1">
      <c r="A32" s="6"/>
      <c r="B32" s="16"/>
      <c r="C32" s="21"/>
      <c r="D32" s="27"/>
      <c r="E32" s="27"/>
      <c r="F32" s="27"/>
      <c r="G32" s="27"/>
      <c r="H32" s="27"/>
      <c r="I32" s="27"/>
      <c r="J32" s="27"/>
      <c r="K32" s="27"/>
      <c r="L32" s="27"/>
      <c r="M32" s="40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</row>
    <row r="33" spans="1:170" ht="25.95" customHeight="1">
      <c r="A33" s="6"/>
      <c r="B33" s="16"/>
      <c r="C33" s="21"/>
      <c r="D33" s="27"/>
      <c r="E33" s="27"/>
      <c r="F33" s="27"/>
      <c r="G33" s="27"/>
      <c r="H33" s="27"/>
      <c r="I33" s="27"/>
      <c r="J33" s="27"/>
      <c r="K33" s="27"/>
      <c r="L33" s="27"/>
      <c r="M33" s="40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</row>
    <row r="34" spans="1:170" ht="25.95" customHeight="1">
      <c r="A34" s="7"/>
      <c r="B34" s="17"/>
      <c r="C34" s="21"/>
      <c r="D34" s="27"/>
      <c r="E34" s="27"/>
      <c r="F34" s="27"/>
      <c r="G34" s="27"/>
      <c r="H34" s="27"/>
      <c r="I34" s="27"/>
      <c r="J34" s="27"/>
      <c r="K34" s="27"/>
      <c r="L34" s="27"/>
      <c r="M34" s="40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</row>
    <row r="35" spans="1:170" ht="30.45" customHeight="1">
      <c r="A35" s="5" t="s">
        <v>8</v>
      </c>
      <c r="B35" s="15" t="s">
        <v>25</v>
      </c>
      <c r="C35" s="22">
        <f>IF(C7&lt;&gt;0,C13/C7,"--")</f>
        <v>1.37905119774542</v>
      </c>
      <c r="D35" s="28">
        <f>IF(D7&lt;&gt;0,D13/D7,"--")</f>
        <v>0.142857142857143</v>
      </c>
      <c r="E35" s="28">
        <f>IF(E7&lt;&gt;0,E13/E7,"--")</f>
        <v>0.611650485436893</v>
      </c>
      <c r="F35" s="28">
        <f>IF(F7&lt;&gt;0,F13/F7,"--")</f>
        <v>3.190625</v>
      </c>
      <c r="G35" s="28">
        <f>IF(G7&lt;&gt;0,G13/G7,"--")</f>
        <v>0.90893470790378</v>
      </c>
      <c r="H35" s="28">
        <f>IF(H7&lt;&gt;0,H13/H7,"--")</f>
        <v>1.52109181141439</v>
      </c>
      <c r="I35" s="28">
        <f>IF(I7&lt;&gt;0,I13/I7,"--")</f>
        <v>0.290322580645161</v>
      </c>
      <c r="J35" s="28">
        <f>IF(J7&lt;&gt;0,J13/J7,"--")</f>
        <v>0.145695364238411</v>
      </c>
      <c r="K35" s="28">
        <f>IF(K7&lt;&gt;0,K13/K7,"--")</f>
        <v>0</v>
      </c>
      <c r="L35" s="28" t="str">
        <f>IF(L7&lt;&gt;0,L13/L7,"--")</f>
        <v>--</v>
      </c>
      <c r="M35" s="28">
        <f>IF(M7&lt;&gt;0,M13/M7,"--")</f>
        <v>0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</row>
    <row r="36" spans="1:170" ht="30.45" customHeight="1">
      <c r="A36" s="7"/>
      <c r="B36" s="17" t="s">
        <v>26</v>
      </c>
      <c r="C36" s="22">
        <f>IF(C10&lt;&gt;0,C17/C10,"--")</f>
        <v>0.864593097571368</v>
      </c>
      <c r="D36" s="28">
        <f>IF(D10&lt;&gt;0,D17/D10,"--")</f>
        <v>0.126050420168067</v>
      </c>
      <c r="E36" s="28">
        <f>IF(E10&lt;&gt;0,E17/E10,"--")</f>
        <v>0.324374420759963</v>
      </c>
      <c r="F36" s="28">
        <f>IF(F10&lt;&gt;0,F17/F10,"--")</f>
        <v>1.73104880581516</v>
      </c>
      <c r="G36" s="28">
        <f>IF(G10&lt;&gt;0,G17/G10,"--")</f>
        <v>0.592276036720481</v>
      </c>
      <c r="H36" s="28">
        <f>IF(H10&lt;&gt;0,H17/H10,"--")</f>
        <v>0.90311986863711</v>
      </c>
      <c r="I36" s="28">
        <f>IF(I10&lt;&gt;0,I17/I10,"--")</f>
        <v>0.163505559189012</v>
      </c>
      <c r="J36" s="28">
        <f>IF(J10&lt;&gt;0,J17/J10,"--")</f>
        <v>0.0528846153846154</v>
      </c>
      <c r="K36" s="28">
        <f>IF(K10&lt;&gt;0,K17/K10,"--")</f>
        <v>0</v>
      </c>
      <c r="L36" s="28" t="str">
        <f>IF(L10&lt;&gt;0,L17/L10,"--")</f>
        <v>--</v>
      </c>
      <c r="M36" s="28">
        <f>IF(M10&lt;&gt;0,M17/M10,"--")</f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</row>
    <row r="37" spans="1:170" ht="30.45" customHeight="1">
      <c r="A37" s="9" t="s">
        <v>9</v>
      </c>
      <c r="B37" s="1" t="s">
        <v>27</v>
      </c>
      <c r="C37" s="23">
        <f>IF(AND(C24=0,C7&lt;&gt;0),"-",IF(C7&lt;&gt;0,C24/C7,"--"))</f>
        <v>0.761155472052607</v>
      </c>
      <c r="D37" s="29">
        <f>IF(AND(D24=0,D7&lt;&gt;0),"-",IF(D7&lt;&gt;0,D24/D7,"--"))</f>
        <v>0.571428571428571</v>
      </c>
      <c r="E37" s="29">
        <f>IF(AND(E24=0,E7&lt;&gt;0),"-",IF(E7&lt;&gt;0,E24/E7,"--"))</f>
        <v>0.66747572815534</v>
      </c>
      <c r="F37" s="29">
        <f>IF(AND(F24=0,F7&lt;&gt;0),"-",IF(F7&lt;&gt;0,F24/F7,"--"))</f>
        <v>0.89375</v>
      </c>
      <c r="G37" s="29">
        <f>IF(AND(G24=0,G7&lt;&gt;0),"-",IF(G7&lt;&gt;0,G24/G7,"--"))</f>
        <v>0.700171821305842</v>
      </c>
      <c r="H37" s="29">
        <f>IF(AND(H24=0,H7&lt;&gt;0),"-",IF(H7&lt;&gt;0,H24/H7,"--"))</f>
        <v>0.779156327543424</v>
      </c>
      <c r="I37" s="29">
        <f>IF(AND(I24=0,I7&lt;&gt;0),"-",IF(I7&lt;&gt;0,I24/I7,"--"))</f>
        <v>0.815412186379928</v>
      </c>
      <c r="J37" s="29">
        <f>IF(AND(J24=0,J7&lt;&gt;0),"-",IF(J7&lt;&gt;0,J24/J7,"--"))</f>
        <v>0.735099337748344</v>
      </c>
      <c r="K37" s="29">
        <f>IF(AND(K24=0,K7&lt;&gt;0),"-",IF(K7&lt;&gt;0,K24/K7,"--"))</f>
        <v>0.25</v>
      </c>
      <c r="L37" s="29" t="str">
        <f>IF(AND(L24=0,L7&lt;&gt;0),"-",IF(L7&lt;&gt;0,L24/L7,"--"))</f>
        <v>--</v>
      </c>
      <c r="M37" s="29">
        <f>IF(AND(M24=0,M7&lt;&gt;0),"-",IF(M7&lt;&gt;0,M24/M7,"--"))</f>
        <v>0.5625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</row>
    <row r="38" spans="1:170" ht="30.45" customHeight="1">
      <c r="A38" s="9" t="s">
        <v>10</v>
      </c>
      <c r="B38" s="1" t="s">
        <v>28</v>
      </c>
      <c r="C38" s="24">
        <f>IF(AND(C31=0,C13&lt;&gt;0),"-",IF(C13&lt;&gt;0,C31/C13,"--"))</f>
        <v>0.766859673024523</v>
      </c>
      <c r="D38" s="30">
        <f>IF(AND(D31=0,D13&lt;&gt;0),"-",IF(D13&lt;&gt;0,D31/D13,"--"))</f>
        <v>0.357142857142857</v>
      </c>
      <c r="E38" s="30">
        <f>IF(AND(E31=0,E13&lt;&gt;0),"-",IF(E13&lt;&gt;0,E31/E13,"--"))</f>
        <v>0.535714285714286</v>
      </c>
      <c r="F38" s="30">
        <f>IF(AND(F31=0,F13&lt;&gt;0),"-",IF(F13&lt;&gt;0,F31/F13,"--"))</f>
        <v>0.717923604309501</v>
      </c>
      <c r="G38" s="30">
        <f>IF(AND(G31=0,G13&lt;&gt;0),"-",IF(G13&lt;&gt;0,G31/G13,"--"))</f>
        <v>0.691871455576559</v>
      </c>
      <c r="H38" s="30">
        <f>IF(AND(H31=0,H13&lt;&gt;0),"-",IF(H13&lt;&gt;0,H31/H13,"--"))</f>
        <v>0.776508972267537</v>
      </c>
      <c r="I38" s="30">
        <f>IF(AND(I31=0,I13&lt;&gt;0),"-",IF(I13&lt;&gt;0,I31/I13,"--"))</f>
        <v>0.563786008230453</v>
      </c>
      <c r="J38" s="30">
        <f>IF(AND(J31=0,J13&lt;&gt;0),"-",IF(J13&lt;&gt;0,J31/J13,"--"))</f>
        <v>0.227272727272727</v>
      </c>
      <c r="K38" s="30" t="str">
        <f>IF(AND(K31=0,K13&lt;&gt;0),"-",IF(K13&lt;&gt;0,K31/K13,"--"))</f>
        <v>--</v>
      </c>
      <c r="L38" s="30">
        <f>IF(AND(L31=0,L13&lt;&gt;0),"-",IF(L13&lt;&gt;0,L31/L13,"--"))</f>
        <v>0.890689941812136</v>
      </c>
      <c r="M38" s="30" t="str">
        <f>IF(AND(M31=0,M13&lt;&gt;0),"-",IF(M13&lt;&gt;0,M31/M13,"--"))</f>
        <v>--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</row>
    <row r="39" spans="1:170" ht="69.4" customHeight="1">
      <c r="A39" s="10" t="s">
        <v>11</v>
      </c>
      <c r="B39" s="10"/>
      <c r="C39" s="10"/>
      <c r="D39" s="10" t="s">
        <v>31</v>
      </c>
      <c r="E39" s="31"/>
      <c r="F39" s="31"/>
      <c r="G39" s="33" t="s">
        <v>35</v>
      </c>
      <c r="H39" s="31"/>
      <c r="I39" s="10"/>
      <c r="J39" s="10" t="s">
        <v>39</v>
      </c>
      <c r="K39" s="10"/>
      <c r="L39" s="36" t="s">
        <v>44</v>
      </c>
      <c r="M39" s="36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</row>
    <row r="40" spans="1:170" ht="19.55" customHeight="1">
      <c r="A40" s="11" t="s">
        <v>12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</row>
    <row r="41" spans="1:170" ht="19.55" customHeight="1">
      <c r="A41" s="11" t="s">
        <v>13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</row>
    <row r="42" spans="1:17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</row>
    <row r="43" spans="1:17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</row>
    <row r="44" spans="1:17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</row>
    <row r="45" spans="1:17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</row>
    <row r="46" spans="1:17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</row>
    <row r="47" spans="1:17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</row>
    <row r="48" spans="1:17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</row>
    <row r="49" spans="1:17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</row>
    <row r="50" spans="1:17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</row>
    <row r="51" spans="1:17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</row>
    <row r="52" spans="1:17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</row>
    <row r="53" spans="1:17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</row>
    <row r="54" spans="1:17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</row>
    <row r="55" spans="1:17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</row>
    <row r="56" spans="1:17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</row>
    <row r="57" spans="1:17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</row>
    <row r="58" spans="1:17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</row>
    <row r="59" spans="1:17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</row>
    <row r="60" spans="1:17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</row>
    <row r="61" spans="1:17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</row>
    <row r="62" spans="1:17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</row>
    <row r="63" spans="1:17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</row>
    <row r="64" spans="1:17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</row>
    <row r="65" spans="1:17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</row>
    <row r="66" spans="1:17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</row>
    <row r="67" spans="1:17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</row>
    <row r="68" spans="1:17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</row>
    <row r="69" spans="1:17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</row>
    <row r="70" spans="1:17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</row>
    <row r="71" spans="1:17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</row>
    <row r="72" spans="1:17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</row>
    <row r="73" spans="1:17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</row>
    <row r="74" spans="1:17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</row>
    <row r="75" spans="1:17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</row>
    <row r="76" spans="1:17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</row>
    <row r="77" spans="1:17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</row>
    <row r="78" spans="1:17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</row>
    <row r="79" spans="1:17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</row>
    <row r="80" spans="1:17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</row>
    <row r="81" spans="1:17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</row>
    <row r="82" spans="1:17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</row>
    <row r="83" spans="1:17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</row>
    <row r="84" spans="1:17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</row>
    <row r="85" spans="1:17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</row>
    <row r="86" spans="1:17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</row>
    <row r="87" spans="1:17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</row>
    <row r="88" spans="1:17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</row>
    <row r="89" spans="1:17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</row>
    <row r="90" spans="1:17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</row>
    <row r="91" spans="1:17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</row>
    <row r="92" spans="1:17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</row>
    <row r="93" spans="1:17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</row>
    <row r="94" spans="1:17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</row>
    <row r="95" spans="1:17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</row>
    <row r="96" spans="1:17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</row>
    <row r="97" spans="1:17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</row>
    <row r="98" spans="1:17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</row>
    <row r="99" spans="1:17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</row>
    <row r="100" spans="1:17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</row>
    <row r="101" spans="1:17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</row>
    <row r="102" spans="1:17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</row>
    <row r="103" spans="1:17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</row>
    <row r="104" spans="1:17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</row>
    <row r="105" spans="1:17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</row>
    <row r="106" spans="1:17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</row>
    <row r="107" spans="1:17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</row>
    <row r="108" spans="1:17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</row>
    <row r="109" spans="1:17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</row>
    <row r="110" spans="1:17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</row>
    <row r="111" spans="1:17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</row>
    <row r="112" spans="1:17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</row>
    <row r="113" spans="1:17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</row>
    <row r="114" spans="1:17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</row>
    <row r="115" spans="1:17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</row>
    <row r="116" spans="1:17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</row>
    <row r="117" spans="1:17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</row>
    <row r="118" spans="1:17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</row>
    <row r="119" spans="1:17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</row>
    <row r="120" spans="1:17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</row>
    <row r="121" spans="1:17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</row>
    <row r="122" spans="1:17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</row>
    <row r="123" spans="1:17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</row>
    <row r="124" spans="1:17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</row>
    <row r="125" spans="1:17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</row>
    <row r="126" spans="1:17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</row>
    <row r="127" spans="1:17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</row>
    <row r="128" spans="1:17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</row>
    <row r="129" spans="1:17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</row>
    <row r="130" spans="1:17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</row>
    <row r="131" spans="1:17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</row>
    <row r="132" spans="1:17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</row>
    <row r="133" spans="1:17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</row>
    <row r="134" spans="1:17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</row>
    <row r="135" spans="1:17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</row>
    <row r="136" spans="1:17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</row>
    <row r="137" spans="1:17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</row>
    <row r="138" spans="1:17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</row>
    <row r="139" spans="1:17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</row>
    <row r="140" spans="1:17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</row>
    <row r="141" spans="1:17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</row>
    <row r="142" spans="1:17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</row>
    <row r="143" spans="1:17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</row>
    <row r="144" spans="1:17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</row>
    <row r="145" spans="1:17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</row>
    <row r="146" spans="1:17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</row>
    <row r="147" spans="1:17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</row>
    <row r="148" spans="1:17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</row>
    <row r="149" spans="1:17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</row>
    <row r="150" spans="1:17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</row>
    <row r="151" spans="1:17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</row>
    <row r="152" spans="1:17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</row>
    <row r="153" spans="1:17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</row>
    <row r="154" spans="1:17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</row>
    <row r="155" spans="1:17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</row>
    <row r="156" spans="1:17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</row>
    <row r="157" spans="1:17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</row>
    <row r="158" spans="1:17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</row>
    <row r="159" spans="1:17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</row>
    <row r="160" spans="1:17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</row>
    <row r="161" spans="1:17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</row>
    <row r="162" spans="1:17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</row>
    <row r="163" spans="1:17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</row>
    <row r="164" spans="1:17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</row>
    <row r="165" spans="1:17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</row>
    <row r="166" spans="1:17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</row>
    <row r="167" spans="1:17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</row>
    <row r="168" spans="1:17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</row>
    <row r="169" spans="1:17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</row>
    <row r="170" spans="1:17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</row>
    <row r="171" spans="1:17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</row>
    <row r="172" spans="1:17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</row>
    <row r="173" spans="1:17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</row>
    <row r="174" spans="1:17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</row>
    <row r="175" spans="1:17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</row>
    <row r="176" spans="1:17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</row>
    <row r="177" spans="1:17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</row>
    <row r="178" spans="1:17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</row>
    <row r="179" spans="1:17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</row>
    <row r="180" spans="1:17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</row>
    <row r="181" spans="1:17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</row>
    <row r="182" spans="1:17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</row>
    <row r="183" spans="1:17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</row>
    <row r="184" spans="1:17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</row>
    <row r="185" spans="1:17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</row>
    <row r="186" spans="1:17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</row>
    <row r="187" spans="1:17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</row>
    <row r="188" spans="1:17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</row>
    <row r="189" spans="1:17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</row>
    <row r="190" spans="1:17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</row>
    <row r="191" spans="1:17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</row>
    <row r="192" spans="1:17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</row>
    <row r="193" spans="1:17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</row>
    <row r="194" spans="1:17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</row>
    <row r="195" spans="1:17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</row>
    <row r="196" spans="1:17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</row>
    <row r="197" spans="1:17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</row>
    <row r="198" spans="1:17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</row>
    <row r="199" spans="1:17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</row>
    <row r="200" spans="1:17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</row>
  </sheetData>
  <mergeCells count="18">
    <mergeCell ref="M5:M6"/>
    <mergeCell ref="L39:M39"/>
    <mergeCell ref="G2:K2"/>
    <mergeCell ref="A3:M3"/>
    <mergeCell ref="A4:L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40:M40"/>
    <mergeCell ref="A41:M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