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state="visible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<sst xmlns="http://schemas.openxmlformats.org/spreadsheetml/2006/main" count="76">
  <si>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</si>
  <si>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</si>
  <si>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臺中市大肚區公所一般公文統計表</t>
  </si>
  <si>
    <t>中華民國111年3月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</si>
  <si>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</si>
  <si>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</si>
  <si>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</si>
  <si>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</si>
  <si>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</si>
  <si>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</si>
  <si>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</si>
  <si>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</si>
  <si>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</si>
  <si>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</si>
  <si>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</si>
  <si>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</si>
  <si>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</si>
  <si>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</si>
  <si>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</si>
  <si>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</si>
  <si>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</si>
  <si>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</si>
  <si>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</si>
  <si>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</si>
  <si>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</si>
  <si>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</si>
  <si>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</si>
  <si>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</si>
  <si>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</si>
  <si>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</si>
  <si>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</si>
  <si>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</si>
  <si>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</si>
  <si>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</si>
  <si>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</si>
  <si>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</si>
  <si>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</si>
  <si>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</si>
  <si>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</si>
  <si>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</si>
  <si>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</si>
  <si>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</si>
  <si>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</si>
  <si>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</si>
  <si>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</si>
  <si>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</si>
  <si>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</si>
  <si>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</si>
  <si>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</si>
  <si>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</si>
  <si>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</si>
  <si>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</si>
  <si>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</si>
  <si>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</si>
  <si>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</si>
  <si>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</si>
  <si>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</si>
  <si>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</si>
  <si>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</si>
  <si>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</si>
  <si>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</si>
  <si>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</si>
  <si>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</si>
  <si>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</si>
  <si>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</si>
  <si>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</si>
  <si>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</si>
  <si>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111年  4月  6日編製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</si>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</sst>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96"/>
    <numFmt formatCode="[&gt;0]_(* #,##0_);[&lt;0]_(* &quot;(&quot;#,##0&quot;)&quot;;[=0]_(* &quot;-&quot;??_);_(@_)" numFmtId="197"/>
    <numFmt formatCode="_-* #,##0_-;\-* #,##0_-;_-* &quot;-&quot;??_-;_-@_-" numFmtId="198"/>
    <numFmt formatCode="_(* #,##0.00_);_(* (#,##0.00);_(* &quot;-&quot;??_);_(@_)" numFmtId="199"/>
    <numFmt formatCode="0.00_ " numFmtId="200"/>
    <numFmt formatCode="0.00_);[Red]\(0.00\)" numFmtId="201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right" vertical="center"/>
    </xf>
    <xf numFmtId="0" fontId="3" borderId="0" xfId="0" applyFont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0" fontId="5" borderId="4" xfId="0" applyFont="true" applyBorder="true">
      <alignment horizontal="right" vertical="center" wrapText="true"/>
    </xf>
    <xf numFmtId="0" fontId="5" borderId="5" xfId="0" applyFont="true" applyBorder="true">
      <alignment horizontal="right" vertical="center" wrapText="true"/>
    </xf>
    <xf numFmtId="0" fontId="5" borderId="5" xfId="0" applyFont="true" applyBorder="true">
      <alignment horizontal="center" vertical="center" wrapText="true"/>
    </xf>
    <xf numFmtId="0" fontId="2" borderId="6" xfId="0" applyFont="true" applyBorder="true">
      <alignment horizontal="left" vertical="center" wrapText="true"/>
    </xf>
    <xf numFmtId="0" fontId="2" borderId="7" xfId="0" applyFont="true" applyBorder="true">
      <alignment horizontal="left" vertical="center"/>
    </xf>
    <xf numFmtId="0" fontId="2" borderId="1" xfId="0" applyFont="true" applyBorder="true">
      <alignment horizontal="left" vertical="center"/>
    </xf>
    <xf numFmtId="0" fontId="1" borderId="7" xfId="0" applyFont="true" applyBorder="true">
      <alignment horizontal="left" vertical="center"/>
    </xf>
    <xf numFmtId="0" fontId="2" borderId="0" xfId="0" applyFont="true">
      <alignment horizontal="right" vertical="center"/>
    </xf>
    <xf numFmtId="0" fontId="1" borderId="0" xfId="0" applyFont="true">
      <alignment horizontal="right" vertical="center"/>
    </xf>
    <xf numFmtId="0" fontId="6" borderId="8" xfId="0" applyFont="true" applyBorder="true"/>
    <xf numFmtId="0" fontId="2" borderId="9" xfId="0" applyFont="true" applyBorder="true">
      <alignment horizontal="left" vertical="center"/>
    </xf>
    <xf numFmtId="0" fontId="1" borderId="1" xfId="0" applyFont="true" applyBorder="true">
      <alignment horizontal="center" vertical="center" wrapText="true"/>
    </xf>
    <xf numFmtId="196" fontId="2" borderId="1" xfId="0" applyNumberFormat="true" applyFont="true" applyBorder="true">
      <alignment horizontal="center" vertical="center" wrapText="true"/>
    </xf>
    <xf numFmtId="196" fontId="7" borderId="1" xfId="0" applyNumberFormat="true" applyFont="true" applyBorder="true">
      <alignment horizontal="center" vertical="center" wrapText="true"/>
    </xf>
    <xf numFmtId="197" fontId="8" borderId="1" xfId="0" applyNumberFormat="true" applyFont="true" applyBorder="true">
      <alignment horizontal="right" vertical="center"/>
    </xf>
    <xf numFmtId="197" fontId="8" borderId="1" xfId="0" applyNumberFormat="true" applyFont="true" applyBorder="true">
      <alignment horizontal="right"/>
    </xf>
    <xf numFmtId="198" fontId="8" borderId="1" xfId="0" applyNumberFormat="true" applyFont="true" applyBorder="true">
      <alignment horizontal="right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6" borderId="0" xfId="0" applyFont="true"/>
    <xf numFmtId="0" fontId="2" borderId="3" xfId="0" applyFont="true" applyBorder="true">
      <alignment horizontal="left" vertical="center"/>
    </xf>
    <xf numFmtId="196" fontId="2" borderId="2" xfId="0" applyNumberFormat="true" applyFont="true" applyBorder="true">
      <alignment horizontal="right" vertical="center" wrapText="true"/>
    </xf>
    <xf numFmtId="0" fontId="2" borderId="3" xfId="0" applyFont="true" applyBorder="true">
      <alignment horizontal="right" vertical="center"/>
    </xf>
    <xf numFmtId="196" fontId="8" borderId="1" xfId="0" applyNumberFormat="true" applyFont="true" applyBorder="true">
      <alignment horizontal="right" vertical="center"/>
    </xf>
    <xf numFmtId="196" fontId="2" borderId="0" xfId="0" applyNumberFormat="true" applyFont="true">
      <alignment horizontal="right" vertical="center" wrapText="true"/>
    </xf>
    <xf numFmtId="0" fontId="2" borderId="1" xfId="0" applyFont="true" applyBorder="true">
      <alignment horizontal="center" vertical="center" wrapText="true"/>
    </xf>
    <xf numFmtId="10" fontId="2" borderId="2" xfId="0" applyNumberFormat="true" applyFont="true" applyBorder="true">
      <alignment horizontal="right" vertical="center"/>
    </xf>
    <xf numFmtId="9" fontId="2" borderId="1" xfId="0" applyNumberFormat="true" applyFont="true" applyBorder="true">
      <alignment horizontal="center" vertical="center" wrapText="true"/>
    </xf>
    <xf numFmtId="0" fontId="9" borderId="1" xfId="0" applyFont="true" applyBorder="true">
      <alignment horizontal="center" vertical="center" wrapText="true"/>
    </xf>
    <xf numFmtId="199" fontId="8" borderId="1" xfId="0" applyNumberFormat="true" applyFont="true" applyBorder="true">
      <alignment horizontal="right" vertical="center"/>
    </xf>
    <xf numFmtId="200" fontId="8" borderId="1" xfId="0" applyNumberFormat="true" applyFont="true" applyBorder="true">
      <alignment horizontal="right" vertical="center"/>
    </xf>
    <xf numFmtId="0" fontId="1" borderId="0" xfId="0" applyFont="true">
      <alignment horizontal="center" vertical="center"/>
    </xf>
    <xf numFmtId="10" fontId="2" borderId="0" xfId="0" applyNumberFormat="true" applyFont="true">
      <alignment horizontal="right" vertical="center"/>
    </xf>
    <xf numFmtId="0" fontId="10" borderId="1" xfId="0" applyFont="true" applyBorder="true">
      <alignment horizontal="center" vertical="center" wrapText="true"/>
    </xf>
    <xf numFmtId="0" fontId="8" borderId="1" xfId="0" applyFont="true" applyBorder="true">
      <alignment horizontal="right" vertical="center"/>
    </xf>
    <xf numFmtId="0" fontId="11" borderId="1" xfId="0" applyFont="true" applyBorder="true">
      <alignment horizontal="center" vertical="center" wrapText="true"/>
    </xf>
    <xf numFmtId="10" fontId="1" borderId="0" xfId="0" applyNumberFormat="true" applyFont="true">
      <alignment horizontal="right" vertical="center"/>
    </xf>
    <xf numFmtId="200" fontId="2" borderId="2" xfId="0" applyNumberFormat="true" applyFont="true" applyBorder="true">
      <alignment horizontal="right" vertical="center" wrapText="true"/>
    </xf>
    <xf numFmtId="200" fontId="2" borderId="0" xfId="0" applyNumberFormat="true" applyFont="true">
      <alignment horizontal="right" vertical="center" wrapText="true"/>
    </xf>
    <xf numFmtId="0" fontId="2" borderId="2" xfId="0" applyFont="true" applyBorder="true">
      <alignment horizontal="right" vertical="center" wrapText="true"/>
    </xf>
    <xf numFmtId="0" fontId="2" borderId="0" xfId="0" applyFont="true">
      <alignment horizontal="right" vertical="center" wrapText="true"/>
    </xf>
    <xf numFmtId="0" fontId="2" borderId="5" xfId="0" applyFont="true" applyBorder="true">
      <alignment horizontal="right" vertical="center"/>
    </xf>
    <xf numFmtId="0" fontId="7" borderId="1" xfId="0" applyFont="true" applyBorder="true">
      <alignment horizontal="center" vertical="center" wrapText="true"/>
    </xf>
    <xf numFmtId="0" fontId="1" borderId="0" xfId="0" applyFont="true">
      <alignment horizontal="right" vertical="center" wrapText="true"/>
    </xf>
    <xf numFmtId="0" fontId="7" borderId="1" xfId="0" applyFont="true" applyBorder="true">
      <alignment horizontal="center" vertical="center"/>
    </xf>
    <xf numFmtId="0" fontId="6" borderId="2" xfId="0" applyFont="true" applyBorder="true"/>
    <xf numFmtId="49" fontId="2" borderId="1" xfId="0" applyNumberFormat="true" applyFont="true" applyBorder="true">
      <alignment horizontal="center" vertical="center"/>
    </xf>
    <xf numFmtId="201" fontId="8" borderId="1" xfId="0" applyNumberFormat="true" applyFont="true" applyBorder="true">
      <alignment horizontal="right" vertical="center"/>
    </xf>
    <xf numFmtId="0" fontId="1" borderId="2" xfId="0" applyFont="true" applyBorder="true">
      <alignment vertical="center"/>
    </xf>
    <xf numFmtId="0" fontId="12" borderId="1" xfId="0" applyFont="true" applyBorder="true">
      <alignment horizontal="center" vertical="center"/>
    </xf>
    <xf numFmtId="196" fontId="2" borderId="10" xfId="0" applyNumberFormat="true" applyFont="true" applyBorder="true">
      <alignment horizontal="center" vertical="center" wrapText="true"/>
    </xf>
    <xf numFmtId="196" fontId="7" borderId="10" xfId="0" applyNumberFormat="true" applyFont="true" applyBorder="true">
      <alignment horizontal="center" vertical="center" wrapText="true"/>
    </xf>
    <xf numFmtId="199" fontId="8" borderId="10" xfId="0" applyNumberFormat="true" applyFont="true" applyBorder="true">
      <alignment horizontal="right" vertical="center"/>
    </xf>
    <xf numFmtId="0" fontId="8" borderId="10" xfId="0" applyFont="true" applyBorder="true">
      <alignment horizontal="right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7"/>
  <sheetViews>
    <sheetView zoomScale="100" topLeftCell="A1" workbookViewId="0" showGridLines="true" showRowColHeaders="true">
      <selection activeCell="A11" sqref="A11:AX11"/>
    </sheetView>
  </sheetViews>
  <sheetFormatPr customHeight="false" defaultColWidth="9.28125" defaultRowHeight="15"/>
  <cols>
    <col min="1" max="1" bestFit="false" customWidth="true" width="23.00390625" hidden="false" outlineLevel="0"/>
    <col min="2" max="4" bestFit="false" customWidth="true" width="12.00390625" hidden="false" outlineLevel="0"/>
    <col min="5" max="5" bestFit="false" customWidth="true" width="14.00390625" hidden="false" outlineLevel="0"/>
    <col min="6" max="6" bestFit="false" customWidth="true" width="12.00390625" hidden="false" outlineLevel="0"/>
    <col min="7" max="7" bestFit="false" customWidth="true" width="11.00390625" hidden="false" outlineLevel="0"/>
    <col min="9" max="9" bestFit="false" customWidth="true" width="11.00390625" hidden="false" outlineLevel="0"/>
    <col min="11" max="11" bestFit="false" customWidth="true" width="11.00390625" hidden="false" outlineLevel="0"/>
    <col min="12" max="12" bestFit="false" customWidth="true" width="14.00390625" hidden="false" outlineLevel="0"/>
    <col min="13" max="15" bestFit="false" customWidth="true" width="12.00390625" hidden="false" outlineLevel="0"/>
    <col min="16" max="20" bestFit="false" customWidth="true" width="10.00390625" hidden="false" outlineLevel="0"/>
  </cols>
  <sheetData>
    <row r="1" ht="20.1822916666667" customHeight="true">
      <c r="A1" s="1" t="s">
        <v>0</v>
      </c>
      <c r="B1" s="14"/>
      <c r="C1" s="24"/>
      <c r="D1" s="12"/>
      <c r="E1" s="12"/>
      <c r="F1" s="12"/>
      <c r="G1" s="12"/>
      <c r="H1" s="37"/>
      <c r="I1" s="12"/>
      <c r="J1" s="37"/>
      <c r="K1" s="36"/>
      <c r="L1" s="36"/>
      <c r="M1" s="12"/>
      <c r="N1" s="46"/>
      <c r="O1" s="1" t="s">
        <v>60</v>
      </c>
      <c r="P1" s="16" t="s">
        <v>63</v>
      </c>
      <c r="Q1" s="16"/>
      <c r="R1" s="16"/>
      <c r="S1" s="16"/>
      <c r="T1" s="16"/>
      <c r="U1" s="14"/>
    </row>
    <row r="2">
      <c r="A2" s="1" t="s">
        <v>1</v>
      </c>
      <c r="B2" s="15" t="s">
        <v>22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61</v>
      </c>
      <c r="P2" s="51" t="s">
        <v>64</v>
      </c>
      <c r="Q2" s="51"/>
      <c r="R2" s="51"/>
      <c r="S2" s="51"/>
      <c r="T2" s="51"/>
      <c r="U2" s="14"/>
    </row>
    <row r="3">
      <c r="A3" s="2"/>
      <c r="B3" s="2"/>
      <c r="C3" s="2"/>
      <c r="D3" s="2"/>
      <c r="E3" s="2"/>
      <c r="F3" s="2"/>
      <c r="G3" s="31"/>
      <c r="H3" s="2"/>
      <c r="I3" s="31"/>
      <c r="J3" s="2"/>
      <c r="K3" s="31"/>
      <c r="L3" s="2"/>
      <c r="M3" s="2"/>
      <c r="N3" s="2"/>
      <c r="O3" s="31"/>
      <c r="P3" s="2"/>
      <c r="Q3" s="2"/>
      <c r="R3" s="50"/>
      <c r="S3" s="50"/>
      <c r="T3" s="50"/>
    </row>
    <row r="4" ht="33.3032852564103" customHeight="tru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33.9042467948718" customHeight="true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>
      <c r="A6" s="5" t="s">
        <v>4</v>
      </c>
      <c r="B6" s="16" t="s">
        <v>23</v>
      </c>
      <c r="C6" s="16"/>
      <c r="D6" s="16"/>
      <c r="E6" s="16"/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68</v>
      </c>
      <c r="R6" s="16"/>
      <c r="S6" s="16"/>
      <c r="T6" s="16"/>
      <c r="U6" s="14"/>
    </row>
    <row r="7" ht="25.0400641025641" customHeight="true">
      <c r="A7" s="6"/>
      <c r="B7" s="17" t="s">
        <v>24</v>
      </c>
      <c r="C7" s="17" t="s">
        <v>28</v>
      </c>
      <c r="D7" s="17" t="s">
        <v>30</v>
      </c>
      <c r="E7" s="17" t="s">
        <v>7</v>
      </c>
      <c r="F7" s="30" t="s">
        <v>37</v>
      </c>
      <c r="G7" s="30"/>
      <c r="H7" s="30"/>
      <c r="I7" s="30"/>
      <c r="J7" s="30"/>
      <c r="K7" s="30"/>
      <c r="L7" s="17" t="s">
        <v>51</v>
      </c>
      <c r="M7" s="17" t="s">
        <v>55</v>
      </c>
      <c r="N7" s="30" t="s">
        <v>57</v>
      </c>
      <c r="O7" s="30"/>
      <c r="P7" s="17" t="s">
        <v>65</v>
      </c>
      <c r="Q7" s="30" t="s">
        <v>68</v>
      </c>
      <c r="R7" s="30"/>
      <c r="S7" s="17" t="s">
        <v>72</v>
      </c>
      <c r="T7" s="55" t="s">
        <v>74</v>
      </c>
    </row>
    <row r="8">
      <c r="A8" s="7" t="s">
        <v>5</v>
      </c>
      <c r="B8" s="17"/>
      <c r="C8" s="17"/>
      <c r="D8" s="17"/>
      <c r="E8" s="18" t="s">
        <v>34</v>
      </c>
      <c r="F8" s="30" t="s">
        <v>38</v>
      </c>
      <c r="G8" s="30"/>
      <c r="H8" s="38" t="s">
        <v>45</v>
      </c>
      <c r="I8" s="38"/>
      <c r="J8" s="40" t="s">
        <v>48</v>
      </c>
      <c r="K8" s="40"/>
      <c r="L8" s="18" t="s">
        <v>52</v>
      </c>
      <c r="M8" s="17"/>
      <c r="N8" s="47" t="s">
        <v>58</v>
      </c>
      <c r="O8" s="47"/>
      <c r="P8" s="17"/>
      <c r="Q8" s="47" t="s">
        <v>69</v>
      </c>
      <c r="R8" s="47"/>
      <c r="S8" s="17"/>
      <c r="T8" s="55"/>
    </row>
    <row r="9" ht="25.791266025641" customHeight="true">
      <c r="A9" s="6"/>
      <c r="B9" s="17"/>
      <c r="C9" s="17"/>
      <c r="D9" s="17"/>
      <c r="E9" s="18"/>
      <c r="F9" s="17" t="s">
        <v>39</v>
      </c>
      <c r="G9" s="32" t="s">
        <v>41</v>
      </c>
      <c r="H9" s="17" t="s">
        <v>39</v>
      </c>
      <c r="I9" s="32" t="s">
        <v>41</v>
      </c>
      <c r="J9" s="17" t="s">
        <v>39</v>
      </c>
      <c r="K9" s="32" t="s">
        <v>41</v>
      </c>
      <c r="L9" s="18"/>
      <c r="M9" s="17"/>
      <c r="N9" s="17" t="s">
        <v>39</v>
      </c>
      <c r="O9" s="40" t="s">
        <v>41</v>
      </c>
      <c r="P9" s="17"/>
      <c r="Q9" s="17" t="s">
        <v>39</v>
      </c>
      <c r="R9" s="40" t="s">
        <v>41</v>
      </c>
      <c r="S9" s="17"/>
      <c r="T9" s="55"/>
    </row>
    <row r="10">
      <c r="A10" s="8" t="s">
        <v>6</v>
      </c>
      <c r="B10" s="18" t="s">
        <v>25</v>
      </c>
      <c r="C10" s="18" t="s">
        <v>29</v>
      </c>
      <c r="D10" s="18" t="s">
        <v>31</v>
      </c>
      <c r="E10" s="18" t="s">
        <v>35</v>
      </c>
      <c r="F10" s="18" t="s">
        <v>40</v>
      </c>
      <c r="G10" s="33" t="s">
        <v>42</v>
      </c>
      <c r="H10" s="18" t="s">
        <v>46</v>
      </c>
      <c r="I10" s="33" t="s">
        <v>47</v>
      </c>
      <c r="J10" s="18" t="s">
        <v>49</v>
      </c>
      <c r="K10" s="33" t="s">
        <v>50</v>
      </c>
      <c r="L10" s="18" t="s">
        <v>53</v>
      </c>
      <c r="M10" s="18" t="s">
        <v>56</v>
      </c>
      <c r="N10" s="18" t="s">
        <v>59</v>
      </c>
      <c r="O10" s="49" t="s">
        <v>62</v>
      </c>
      <c r="P10" s="18" t="s">
        <v>66</v>
      </c>
      <c r="Q10" s="18" t="s">
        <v>70</v>
      </c>
      <c r="R10" s="54" t="s">
        <v>71</v>
      </c>
      <c r="S10" s="18" t="s">
        <v>73</v>
      </c>
      <c r="T10" s="56" t="s">
        <v>75</v>
      </c>
    </row>
    <row r="11" ht="21.2840544871795" customHeight="true">
      <c r="A11" s="9" t="s">
        <v>7</v>
      </c>
      <c r="B11" s="19" t="n">
        <f>SUM(B12:B40)</f>
        <v>1605</v>
      </c>
      <c r="C11" s="19" t="n">
        <f>SUM(C12:C40)</f>
        <v>145</v>
      </c>
      <c r="D11" s="19" t="n">
        <f>SUM(D12:D40)</f>
        <v>294</v>
      </c>
      <c r="E11" s="19" t="n">
        <f>B11+C11+D11</f>
        <v>2044</v>
      </c>
      <c r="F11" s="19" t="n">
        <f>SUM(F12:F40)</f>
        <v>551</v>
      </c>
      <c r="G11" s="34" t="n">
        <f>IF($L11&gt;0, F11/$L11*100, 0)</f>
        <v>100</v>
      </c>
      <c r="H11" s="34" t="n">
        <f>SUM(H12:H40)</f>
        <v>0</v>
      </c>
      <c r="I11" s="34" t="n">
        <f>IF($L11&gt;0, H11/$L11*100, 0)</f>
        <v>0</v>
      </c>
      <c r="J11" s="34" t="n">
        <f>SUM(J12:J40)</f>
        <v>0</v>
      </c>
      <c r="K11" s="34" t="n">
        <f>IF($L11&gt;0, J11/$L11*100, 0)</f>
        <v>0</v>
      </c>
      <c r="L11" s="19" t="n">
        <f>F11+H11+J11</f>
        <v>551</v>
      </c>
      <c r="M11" s="19" t="n">
        <f>SUM(M12:M40)</f>
        <v>1336</v>
      </c>
      <c r="N11" s="19" t="n">
        <f>L11+M11</f>
        <v>1887</v>
      </c>
      <c r="O11" s="34" t="n">
        <f>IF(E11&gt;0, N11/E11*100, 0)</f>
        <v>92.3189823874755</v>
      </c>
      <c r="P11" s="34" t="n">
        <v>1.12</v>
      </c>
      <c r="Q11" s="19" t="n">
        <f>E11-N11</f>
        <v>157</v>
      </c>
      <c r="R11" s="34" t="n">
        <f>IF(E11&gt;0, Q11/E11*100, 0)</f>
        <v>7.68101761252446</v>
      </c>
      <c r="S11" s="19" t="n">
        <f>SUM(S12:S40)</f>
        <v>157</v>
      </c>
      <c r="T11" s="57" t="n">
        <f>SUM(T12:T40)</f>
        <v>0</v>
      </c>
    </row>
    <row r="12" ht="21.2840544871795" customHeight="true">
      <c r="A12" s="10" t="s">
        <v>8</v>
      </c>
      <c r="B12" s="20" t="n">
        <v>0</v>
      </c>
      <c r="C12" s="20" t="n">
        <v>0</v>
      </c>
      <c r="D12" s="20" t="n">
        <v>0</v>
      </c>
      <c r="E12" s="19" t="n">
        <f>B12+C12+D12</f>
        <v>0</v>
      </c>
      <c r="F12" s="20" t="n">
        <v>0</v>
      </c>
      <c r="G12" s="34" t="n">
        <f>IF($L12&gt;0, F12/$L12*100, 0)</f>
        <v>0</v>
      </c>
      <c r="H12" s="34" t="n">
        <v>0</v>
      </c>
      <c r="I12" s="34" t="n">
        <f>IF($L12&gt;0, H12/$L12*100, 0)</f>
        <v>0</v>
      </c>
      <c r="J12" s="34" t="n">
        <v>0</v>
      </c>
      <c r="K12" s="34" t="n">
        <f>IF($L12&gt;0, J12/$L12*100, 0)</f>
        <v>0</v>
      </c>
      <c r="L12" s="19" t="n">
        <f>F12+H12+J12</f>
        <v>0</v>
      </c>
      <c r="M12" s="20" t="n">
        <v>0</v>
      </c>
      <c r="N12" s="19" t="n">
        <f>L12+M12</f>
        <v>0</v>
      </c>
      <c r="O12" s="34" t="n">
        <f>IF(E12&gt;0, N12/E12*100, 0)</f>
        <v>0</v>
      </c>
      <c r="P12" s="34" t="n">
        <v>0</v>
      </c>
      <c r="Q12" s="19" t="n">
        <f>E12-N12</f>
        <v>0</v>
      </c>
      <c r="R12" s="34" t="n">
        <f>IF(E12&gt;0, Q12/E12*100, 0)</f>
        <v>0</v>
      </c>
      <c r="S12" s="19" t="n">
        <v>0</v>
      </c>
      <c r="T12" s="57" t="n">
        <v>0</v>
      </c>
    </row>
    <row r="13" ht="21.2840544871795" customHeight="true">
      <c r="A13" s="10" t="s">
        <v>9</v>
      </c>
      <c r="B13" s="20" t="n">
        <v>0</v>
      </c>
      <c r="C13" s="20" t="n">
        <v>0</v>
      </c>
      <c r="D13" s="20" t="n">
        <v>0</v>
      </c>
      <c r="E13" s="19" t="n">
        <f>B13+C13+D13</f>
        <v>0</v>
      </c>
      <c r="F13" s="20" t="n">
        <v>0</v>
      </c>
      <c r="G13" s="34" t="n">
        <f>IF($L13&gt;0, F13/$L13*100, 0)</f>
        <v>0</v>
      </c>
      <c r="H13" s="34" t="n">
        <v>0</v>
      </c>
      <c r="I13" s="34" t="n">
        <f>IF($L13&gt;0, H13/$L13*100, 0)</f>
        <v>0</v>
      </c>
      <c r="J13" s="34" t="n">
        <v>0</v>
      </c>
      <c r="K13" s="34" t="n">
        <f>IF($L13&gt;0, J13/$L13*100, 0)</f>
        <v>0</v>
      </c>
      <c r="L13" s="19" t="n">
        <f>F13+H13+J13</f>
        <v>0</v>
      </c>
      <c r="M13" s="20" t="n">
        <v>0</v>
      </c>
      <c r="N13" s="19" t="n">
        <f>L13+M13</f>
        <v>0</v>
      </c>
      <c r="O13" s="34" t="n">
        <f>IF(E13&gt;0, N13/E13*100, 0)</f>
        <v>0</v>
      </c>
      <c r="P13" s="34" t="n">
        <v>0</v>
      </c>
      <c r="Q13" s="19" t="n">
        <f>E13-N13</f>
        <v>0</v>
      </c>
      <c r="R13" s="34" t="n">
        <f>IF(E13&gt;0, Q13/E13*100, 0)</f>
        <v>0</v>
      </c>
      <c r="S13" s="19" t="n">
        <v>0</v>
      </c>
      <c r="T13" s="57" t="n">
        <v>0</v>
      </c>
    </row>
    <row r="14" ht="21.2840544871795" customHeight="true">
      <c r="A14" s="10" t="s">
        <v>10</v>
      </c>
      <c r="B14" s="20" t="n">
        <v>318</v>
      </c>
      <c r="C14" s="20" t="n">
        <v>37</v>
      </c>
      <c r="D14" s="20" t="n">
        <v>48</v>
      </c>
      <c r="E14" s="19" t="n">
        <f>B14+C14+D14</f>
        <v>403</v>
      </c>
      <c r="F14" s="20" t="n">
        <v>118</v>
      </c>
      <c r="G14" s="34" t="n">
        <f>IF($L14&gt;0, F14/$L14*100, 0)</f>
        <v>100</v>
      </c>
      <c r="H14" s="34" t="n">
        <v>0</v>
      </c>
      <c r="I14" s="34" t="n">
        <f>IF($L14&gt;0, H14/$L14*100, 0)</f>
        <v>0</v>
      </c>
      <c r="J14" s="34" t="n">
        <v>0</v>
      </c>
      <c r="K14" s="34" t="n">
        <f>IF($L14&gt;0, J14/$L14*100, 0)</f>
        <v>0</v>
      </c>
      <c r="L14" s="19" t="n">
        <f>F14+H14+J14</f>
        <v>118</v>
      </c>
      <c r="M14" s="20" t="n">
        <v>262</v>
      </c>
      <c r="N14" s="19" t="n">
        <f>L14+M14</f>
        <v>380</v>
      </c>
      <c r="O14" s="34" t="n">
        <f>IF(E14&gt;0, N14/E14*100, 0)</f>
        <v>94.2928039702233</v>
      </c>
      <c r="P14" s="34" t="n">
        <v>1.56</v>
      </c>
      <c r="Q14" s="19" t="n">
        <f>E14-N14</f>
        <v>23</v>
      </c>
      <c r="R14" s="34" t="n">
        <f>IF(E14&gt;0, Q14/E14*100, 0)</f>
        <v>5.70719602977667</v>
      </c>
      <c r="S14" s="19" t="n">
        <v>23</v>
      </c>
      <c r="T14" s="57" t="n">
        <v>0</v>
      </c>
    </row>
    <row r="15" ht="21.2840544871795" customHeight="true">
      <c r="A15" s="10" t="s">
        <v>11</v>
      </c>
      <c r="B15" s="20" t="n">
        <v>214</v>
      </c>
      <c r="C15" s="20" t="n">
        <v>8</v>
      </c>
      <c r="D15" s="20" t="n">
        <v>15</v>
      </c>
      <c r="E15" s="19" t="n">
        <f>B15+C15+D15</f>
        <v>237</v>
      </c>
      <c r="F15" s="20" t="n">
        <v>45</v>
      </c>
      <c r="G15" s="34" t="n">
        <f>IF($L15&gt;0, F15/$L15*100, 0)</f>
        <v>100</v>
      </c>
      <c r="H15" s="34" t="n">
        <v>0</v>
      </c>
      <c r="I15" s="34" t="n">
        <f>IF($L15&gt;0, H15/$L15*100, 0)</f>
        <v>0</v>
      </c>
      <c r="J15" s="34" t="n">
        <v>0</v>
      </c>
      <c r="K15" s="34" t="n">
        <f>IF($L15&gt;0, J15/$L15*100, 0)</f>
        <v>0</v>
      </c>
      <c r="L15" s="19" t="n">
        <f>F15+H15+J15</f>
        <v>45</v>
      </c>
      <c r="M15" s="20" t="n">
        <v>172</v>
      </c>
      <c r="N15" s="19" t="n">
        <f>L15+M15</f>
        <v>217</v>
      </c>
      <c r="O15" s="34" t="n">
        <f>IF(E15&gt;0, N15/E15*100, 0)</f>
        <v>91.5611814345992</v>
      </c>
      <c r="P15" s="34" t="n">
        <v>1</v>
      </c>
      <c r="Q15" s="19" t="n">
        <f>E15-N15</f>
        <v>20</v>
      </c>
      <c r="R15" s="34" t="n">
        <f>IF(E15&gt;0, Q15/E15*100, 0)</f>
        <v>8.43881856540084</v>
      </c>
      <c r="S15" s="19" t="n">
        <v>20</v>
      </c>
      <c r="T15" s="57" t="n">
        <v>0</v>
      </c>
    </row>
    <row r="16" ht="21.2840544871795" customHeight="true">
      <c r="A16" s="10" t="s">
        <v>12</v>
      </c>
      <c r="B16" s="20" t="n">
        <v>311</v>
      </c>
      <c r="C16" s="20" t="n">
        <v>24</v>
      </c>
      <c r="D16" s="20" t="n">
        <v>78</v>
      </c>
      <c r="E16" s="19" t="n">
        <f>B16+C16+D16</f>
        <v>413</v>
      </c>
      <c r="F16" s="20" t="n">
        <v>155</v>
      </c>
      <c r="G16" s="34" t="n">
        <f>IF($L16&gt;0, F16/$L16*100, 0)</f>
        <v>100</v>
      </c>
      <c r="H16" s="34" t="n">
        <v>0</v>
      </c>
      <c r="I16" s="34" t="n">
        <f>IF($L16&gt;0, H16/$L16*100, 0)</f>
        <v>0</v>
      </c>
      <c r="J16" s="34" t="n">
        <v>0</v>
      </c>
      <c r="K16" s="34" t="n">
        <f>IF($L16&gt;0, J16/$L16*100, 0)</f>
        <v>0</v>
      </c>
      <c r="L16" s="19" t="n">
        <f>F16+H16+J16</f>
        <v>155</v>
      </c>
      <c r="M16" s="20" t="n">
        <v>227</v>
      </c>
      <c r="N16" s="19" t="n">
        <f>L16+M16</f>
        <v>382</v>
      </c>
      <c r="O16" s="34" t="n">
        <f>IF(E16&gt;0, N16/E16*100, 0)</f>
        <v>92.4939467312349</v>
      </c>
      <c r="P16" s="34" t="n">
        <v>1.02</v>
      </c>
      <c r="Q16" s="19" t="n">
        <f>E16-N16</f>
        <v>31</v>
      </c>
      <c r="R16" s="34" t="n">
        <f>IF(E16&gt;0, Q16/E16*100, 0)</f>
        <v>7.50605326876513</v>
      </c>
      <c r="S16" s="19" t="n">
        <v>31</v>
      </c>
      <c r="T16" s="57" t="n">
        <v>0</v>
      </c>
    </row>
    <row r="17" ht="21.2840544871795" customHeight="true">
      <c r="A17" s="10" t="s">
        <v>13</v>
      </c>
      <c r="B17" s="20" t="n">
        <v>275</v>
      </c>
      <c r="C17" s="20" t="n">
        <v>33</v>
      </c>
      <c r="D17" s="20" t="n">
        <v>75</v>
      </c>
      <c r="E17" s="19" t="n">
        <f>B17+C17+D17</f>
        <v>383</v>
      </c>
      <c r="F17" s="20" t="n">
        <v>109</v>
      </c>
      <c r="G17" s="34" t="n">
        <f>IF($L17&gt;0, F17/$L17*100, 0)</f>
        <v>100</v>
      </c>
      <c r="H17" s="34" t="n">
        <v>0</v>
      </c>
      <c r="I17" s="34" t="n">
        <f>IF($L17&gt;0, H17/$L17*100, 0)</f>
        <v>0</v>
      </c>
      <c r="J17" s="34" t="n">
        <v>0</v>
      </c>
      <c r="K17" s="34" t="n">
        <f>IF($L17&gt;0, J17/$L17*100, 0)</f>
        <v>0</v>
      </c>
      <c r="L17" s="19" t="n">
        <f>F17+H17+J17</f>
        <v>109</v>
      </c>
      <c r="M17" s="20" t="n">
        <v>243</v>
      </c>
      <c r="N17" s="19" t="n">
        <f>L17+M17</f>
        <v>352</v>
      </c>
      <c r="O17" s="34" t="n">
        <f>IF(E17&gt;0, N17/E17*100, 0)</f>
        <v>91.9060052219321</v>
      </c>
      <c r="P17" s="34" t="n">
        <v>0.97</v>
      </c>
      <c r="Q17" s="19" t="n">
        <f>E17-N17</f>
        <v>31</v>
      </c>
      <c r="R17" s="34" t="n">
        <f>IF(E17&gt;0, Q17/E17*100, 0)</f>
        <v>8.09399477806789</v>
      </c>
      <c r="S17" s="19" t="n">
        <v>31</v>
      </c>
      <c r="T17" s="57" t="n">
        <v>0</v>
      </c>
    </row>
    <row r="18" ht="21.2840544871795" customHeight="true">
      <c r="A18" s="10" t="s">
        <v>14</v>
      </c>
      <c r="B18" s="20" t="n">
        <v>136</v>
      </c>
      <c r="C18" s="20" t="n">
        <v>3</v>
      </c>
      <c r="D18" s="20" t="n">
        <v>33</v>
      </c>
      <c r="E18" s="19" t="n">
        <f>B18+C18+D18</f>
        <v>172</v>
      </c>
      <c r="F18" s="20" t="n">
        <v>52</v>
      </c>
      <c r="G18" s="34" t="n">
        <f>IF($L18&gt;0, F18/$L18*100, 0)</f>
        <v>100</v>
      </c>
      <c r="H18" s="34" t="n">
        <v>0</v>
      </c>
      <c r="I18" s="34" t="n">
        <f>IF($L18&gt;0, H18/$L18*100, 0)</f>
        <v>0</v>
      </c>
      <c r="J18" s="34" t="n">
        <v>0</v>
      </c>
      <c r="K18" s="34" t="n">
        <f>IF($L18&gt;0, J18/$L18*100, 0)</f>
        <v>0</v>
      </c>
      <c r="L18" s="19" t="n">
        <f>F18+H18+J18</f>
        <v>52</v>
      </c>
      <c r="M18" s="20" t="n">
        <v>115</v>
      </c>
      <c r="N18" s="19" t="n">
        <f>L18+M18</f>
        <v>167</v>
      </c>
      <c r="O18" s="34" t="n">
        <f>IF(E18&gt;0, N18/E18*100, 0)</f>
        <v>97.0930232558139</v>
      </c>
      <c r="P18" s="34" t="n">
        <v>0.76</v>
      </c>
      <c r="Q18" s="19" t="n">
        <f>E18-N18</f>
        <v>5</v>
      </c>
      <c r="R18" s="34" t="n">
        <f>IF(E18&gt;0, Q18/E18*100, 0)</f>
        <v>2.90697674418605</v>
      </c>
      <c r="S18" s="19" t="n">
        <v>5</v>
      </c>
      <c r="T18" s="57" t="n">
        <v>0</v>
      </c>
    </row>
    <row r="19" ht="21.2840544871795" customHeight="true">
      <c r="A19" s="10" t="s">
        <v>15</v>
      </c>
      <c r="B19" s="20" t="n">
        <v>170</v>
      </c>
      <c r="C19" s="20" t="n">
        <v>22</v>
      </c>
      <c r="D19" s="20" t="n">
        <v>27</v>
      </c>
      <c r="E19" s="19" t="n">
        <f>B19+C19+D19</f>
        <v>219</v>
      </c>
      <c r="F19" s="20" t="n">
        <v>50</v>
      </c>
      <c r="G19" s="34" t="n">
        <f>IF($L19&gt;0, F19/$L19*100, 0)</f>
        <v>100</v>
      </c>
      <c r="H19" s="34" t="n">
        <v>0</v>
      </c>
      <c r="I19" s="34" t="n">
        <f>IF($L19&gt;0, H19/$L19*100, 0)</f>
        <v>0</v>
      </c>
      <c r="J19" s="34" t="n">
        <v>0</v>
      </c>
      <c r="K19" s="34" t="n">
        <f>IF($L19&gt;0, J19/$L19*100, 0)</f>
        <v>0</v>
      </c>
      <c r="L19" s="19" t="n">
        <f>F19+H19+J19</f>
        <v>50</v>
      </c>
      <c r="M19" s="20" t="n">
        <v>150</v>
      </c>
      <c r="N19" s="19" t="n">
        <f>L19+M19</f>
        <v>200</v>
      </c>
      <c r="O19" s="34" t="n">
        <f>IF(E19&gt;0, N19/E19*100, 0)</f>
        <v>91.324200913242</v>
      </c>
      <c r="P19" s="34" t="n">
        <v>1.01</v>
      </c>
      <c r="Q19" s="19" t="n">
        <f>E19-N19</f>
        <v>19</v>
      </c>
      <c r="R19" s="34" t="n">
        <f>IF(E19&gt;0, Q19/E19*100, 0)</f>
        <v>8.67579908675799</v>
      </c>
      <c r="S19" s="19" t="n">
        <v>19</v>
      </c>
      <c r="T19" s="57" t="n">
        <v>0</v>
      </c>
    </row>
    <row r="20" ht="21.2840544871795" customHeight="true">
      <c r="A20" s="10" t="s">
        <v>16</v>
      </c>
      <c r="B20" s="20" t="n">
        <v>108</v>
      </c>
      <c r="C20" s="20" t="n">
        <v>3</v>
      </c>
      <c r="D20" s="20" t="n">
        <v>10</v>
      </c>
      <c r="E20" s="19" t="n">
        <f>B20+C20+D20</f>
        <v>121</v>
      </c>
      <c r="F20" s="20" t="n">
        <v>11</v>
      </c>
      <c r="G20" s="34" t="n">
        <f>IF($L20&gt;0, F20/$L20*100, 0)</f>
        <v>100</v>
      </c>
      <c r="H20" s="34" t="n">
        <v>0</v>
      </c>
      <c r="I20" s="34" t="n">
        <f>IF($L20&gt;0, H20/$L20*100, 0)</f>
        <v>0</v>
      </c>
      <c r="J20" s="34" t="n">
        <v>0</v>
      </c>
      <c r="K20" s="34" t="n">
        <f>IF($L20&gt;0, J20/$L20*100, 0)</f>
        <v>0</v>
      </c>
      <c r="L20" s="19" t="n">
        <f>F20+H20+J20</f>
        <v>11</v>
      </c>
      <c r="M20" s="20" t="n">
        <v>99</v>
      </c>
      <c r="N20" s="19" t="n">
        <f>L20+M20</f>
        <v>110</v>
      </c>
      <c r="O20" s="34" t="n">
        <f>IF(E20&gt;0, N20/E20*100, 0)</f>
        <v>90.9090909090909</v>
      </c>
      <c r="P20" s="34" t="n">
        <v>1.05</v>
      </c>
      <c r="Q20" s="19" t="n">
        <f>E20-N20</f>
        <v>11</v>
      </c>
      <c r="R20" s="34" t="n">
        <f>IF(E20&gt;0, Q20/E20*100, 0)</f>
        <v>9.09090909090909</v>
      </c>
      <c r="S20" s="19" t="n">
        <v>11</v>
      </c>
      <c r="T20" s="57" t="n">
        <v>0</v>
      </c>
    </row>
    <row r="21" ht="21.2840544871795" customHeight="true">
      <c r="A21" s="10" t="s">
        <v>17</v>
      </c>
      <c r="B21" s="20" t="n">
        <v>43</v>
      </c>
      <c r="C21" s="20" t="n">
        <v>5</v>
      </c>
      <c r="D21" s="20" t="n">
        <v>6</v>
      </c>
      <c r="E21" s="19" t="n">
        <f>B21+C21+D21</f>
        <v>54</v>
      </c>
      <c r="F21" s="20" t="n">
        <v>7</v>
      </c>
      <c r="G21" s="34" t="n">
        <f>IF($L21&gt;0, F21/$L21*100, 0)</f>
        <v>100</v>
      </c>
      <c r="H21" s="34" t="n">
        <v>0</v>
      </c>
      <c r="I21" s="34" t="n">
        <f>IF($L21&gt;0, H21/$L21*100, 0)</f>
        <v>0</v>
      </c>
      <c r="J21" s="34" t="n">
        <v>0</v>
      </c>
      <c r="K21" s="34" t="n">
        <f>IF($L21&gt;0, J21/$L21*100, 0)</f>
        <v>0</v>
      </c>
      <c r="L21" s="19" t="n">
        <f>F21+H21+J21</f>
        <v>7</v>
      </c>
      <c r="M21" s="20" t="n">
        <v>42</v>
      </c>
      <c r="N21" s="19" t="n">
        <f>L21+M21</f>
        <v>49</v>
      </c>
      <c r="O21" s="34" t="n">
        <f>IF(E21&gt;0, N21/E21*100, 0)</f>
        <v>90.7407407407407</v>
      </c>
      <c r="P21" s="34" t="n">
        <v>2.43</v>
      </c>
      <c r="Q21" s="19" t="n">
        <f>E21-N21</f>
        <v>5</v>
      </c>
      <c r="R21" s="34" t="n">
        <f>IF(E21&gt;0, Q21/E21*100, 0)</f>
        <v>9.25925925925926</v>
      </c>
      <c r="S21" s="19" t="n">
        <v>5</v>
      </c>
      <c r="T21" s="57" t="n">
        <v>0</v>
      </c>
    </row>
    <row r="22" ht="21.2840544871795" customHeight="true">
      <c r="A22" s="10" t="s">
        <v>18</v>
      </c>
      <c r="B22" s="20" t="n">
        <v>30</v>
      </c>
      <c r="C22" s="20" t="n">
        <v>10</v>
      </c>
      <c r="D22" s="20" t="n">
        <v>2</v>
      </c>
      <c r="E22" s="19" t="n">
        <f>B22+C22+D22</f>
        <v>42</v>
      </c>
      <c r="F22" s="20" t="n">
        <v>4</v>
      </c>
      <c r="G22" s="34" t="n">
        <f>IF($L22&gt;0, F22/$L22*100, 0)</f>
        <v>100</v>
      </c>
      <c r="H22" s="34" t="n">
        <v>0</v>
      </c>
      <c r="I22" s="34" t="n">
        <f>IF($L22&gt;0, H22/$L22*100, 0)</f>
        <v>0</v>
      </c>
      <c r="J22" s="34" t="n">
        <v>0</v>
      </c>
      <c r="K22" s="34" t="n">
        <f>IF($L22&gt;0, J22/$L22*100, 0)</f>
        <v>0</v>
      </c>
      <c r="L22" s="19" t="n">
        <f>F22+H22+J22</f>
        <v>4</v>
      </c>
      <c r="M22" s="20" t="n">
        <v>26</v>
      </c>
      <c r="N22" s="19" t="n">
        <f>L22+M22</f>
        <v>30</v>
      </c>
      <c r="O22" s="34" t="n">
        <f>IF(E22&gt;0, N22/E22*100, 0)</f>
        <v>71.4285714285714</v>
      </c>
      <c r="P22" s="34" t="n">
        <v>2</v>
      </c>
      <c r="Q22" s="19" t="n">
        <f>E22-N22</f>
        <v>12</v>
      </c>
      <c r="R22" s="34" t="n">
        <f>IF(E22&gt;0, Q22/E22*100, 0)</f>
        <v>28.5714285714286</v>
      </c>
      <c r="S22" s="19" t="n">
        <v>12</v>
      </c>
      <c r="T22" s="57" t="n">
        <v>0</v>
      </c>
    </row>
    <row r="23" ht="21.2840544871795" customHeight="true">
      <c r="A23" s="11"/>
      <c r="B23" s="21"/>
      <c r="C23" s="21"/>
      <c r="D23" s="21"/>
      <c r="E23" s="28"/>
      <c r="F23" s="21"/>
      <c r="G23" s="35"/>
      <c r="H23" s="39"/>
      <c r="I23" s="35"/>
      <c r="J23" s="39"/>
      <c r="K23" s="35"/>
      <c r="L23" s="28"/>
      <c r="M23" s="21"/>
      <c r="N23" s="28"/>
      <c r="O23" s="35"/>
      <c r="P23" s="52"/>
      <c r="Q23" s="28"/>
      <c r="R23" s="35"/>
      <c r="S23" s="28"/>
      <c r="T23" s="58"/>
    </row>
    <row r="24" ht="21.2840544871795" customHeight="true">
      <c r="A24" s="11"/>
      <c r="B24" s="21"/>
      <c r="C24" s="21"/>
      <c r="D24" s="21"/>
      <c r="E24" s="28"/>
      <c r="F24" s="21"/>
      <c r="G24" s="35"/>
      <c r="H24" s="39"/>
      <c r="I24" s="35"/>
      <c r="J24" s="39"/>
      <c r="K24" s="35"/>
      <c r="L24" s="28"/>
      <c r="M24" s="21"/>
      <c r="N24" s="28"/>
      <c r="O24" s="35"/>
      <c r="P24" s="52"/>
      <c r="Q24" s="28"/>
      <c r="R24" s="35"/>
      <c r="S24" s="28"/>
      <c r="T24" s="58"/>
    </row>
    <row r="25" ht="21.2840544871795" customHeight="true">
      <c r="A25" s="11"/>
      <c r="B25" s="21"/>
      <c r="C25" s="21"/>
      <c r="D25" s="21"/>
      <c r="E25" s="28"/>
      <c r="F25" s="21"/>
      <c r="G25" s="35"/>
      <c r="H25" s="39"/>
      <c r="I25" s="35"/>
      <c r="J25" s="39"/>
      <c r="K25" s="35"/>
      <c r="L25" s="28"/>
      <c r="M25" s="21"/>
      <c r="N25" s="28"/>
      <c r="O25" s="35"/>
      <c r="P25" s="52"/>
      <c r="Q25" s="28"/>
      <c r="R25" s="35"/>
      <c r="S25" s="28"/>
      <c r="T25" s="58"/>
    </row>
    <row r="26" ht="21.2840544871795" customHeight="true">
      <c r="A26" s="11"/>
      <c r="B26" s="21"/>
      <c r="C26" s="21"/>
      <c r="D26" s="21"/>
      <c r="E26" s="28"/>
      <c r="F26" s="21"/>
      <c r="G26" s="35"/>
      <c r="H26" s="39"/>
      <c r="I26" s="35"/>
      <c r="J26" s="39"/>
      <c r="K26" s="35"/>
      <c r="L26" s="28"/>
      <c r="M26" s="21"/>
      <c r="N26" s="28"/>
      <c r="O26" s="35"/>
      <c r="P26" s="52"/>
      <c r="Q26" s="28"/>
      <c r="R26" s="35"/>
      <c r="S26" s="28"/>
      <c r="T26" s="58"/>
    </row>
    <row r="27" ht="21.2840544871795" customHeight="true">
      <c r="A27" s="11"/>
      <c r="B27" s="21"/>
      <c r="C27" s="21"/>
      <c r="D27" s="21"/>
      <c r="E27" s="28"/>
      <c r="F27" s="21"/>
      <c r="G27" s="35"/>
      <c r="H27" s="39"/>
      <c r="I27" s="35"/>
      <c r="J27" s="39"/>
      <c r="K27" s="35"/>
      <c r="L27" s="28"/>
      <c r="M27" s="21"/>
      <c r="N27" s="28"/>
      <c r="O27" s="35"/>
      <c r="P27" s="52"/>
      <c r="Q27" s="28"/>
      <c r="R27" s="35"/>
      <c r="S27" s="28"/>
      <c r="T27" s="58"/>
    </row>
    <row r="28" ht="21.2840544871795" customHeight="true">
      <c r="A28" s="11"/>
      <c r="B28" s="21"/>
      <c r="C28" s="21"/>
      <c r="D28" s="21"/>
      <c r="E28" s="28"/>
      <c r="F28" s="21"/>
      <c r="G28" s="35"/>
      <c r="H28" s="39"/>
      <c r="I28" s="35"/>
      <c r="J28" s="39"/>
      <c r="K28" s="35"/>
      <c r="L28" s="28"/>
      <c r="M28" s="21"/>
      <c r="N28" s="28"/>
      <c r="O28" s="35"/>
      <c r="P28" s="52"/>
      <c r="Q28" s="28"/>
      <c r="R28" s="35"/>
      <c r="S28" s="28"/>
      <c r="T28" s="58"/>
    </row>
    <row r="29" ht="21.2840544871795" customHeight="true">
      <c r="A29" s="11"/>
      <c r="B29" s="21"/>
      <c r="C29" s="21"/>
      <c r="D29" s="21"/>
      <c r="E29" s="28"/>
      <c r="F29" s="21"/>
      <c r="G29" s="35"/>
      <c r="H29" s="39"/>
      <c r="I29" s="35"/>
      <c r="J29" s="39"/>
      <c r="K29" s="35"/>
      <c r="L29" s="28"/>
      <c r="M29" s="21"/>
      <c r="N29" s="28"/>
      <c r="O29" s="35"/>
      <c r="P29" s="52"/>
      <c r="Q29" s="28"/>
      <c r="R29" s="35"/>
      <c r="S29" s="28"/>
      <c r="T29" s="58"/>
    </row>
    <row r="30" ht="21.2840544871795" customHeight="true">
      <c r="A30" s="11"/>
      <c r="B30" s="21"/>
      <c r="C30" s="21"/>
      <c r="D30" s="21"/>
      <c r="E30" s="28"/>
      <c r="F30" s="21"/>
      <c r="G30" s="35"/>
      <c r="H30" s="39"/>
      <c r="I30" s="35"/>
      <c r="J30" s="39"/>
      <c r="K30" s="35"/>
      <c r="L30" s="28"/>
      <c r="M30" s="21"/>
      <c r="N30" s="28"/>
      <c r="O30" s="35"/>
      <c r="P30" s="52"/>
      <c r="Q30" s="28"/>
      <c r="R30" s="35"/>
      <c r="S30" s="28"/>
      <c r="T30" s="58"/>
    </row>
    <row r="31" ht="14.1225961538462" customHeight="true">
      <c r="A31" s="2"/>
      <c r="B31" s="2"/>
      <c r="C31" s="26"/>
      <c r="D31" s="26"/>
      <c r="E31" s="26"/>
      <c r="F31" s="26"/>
      <c r="G31" s="26"/>
      <c r="H31" s="26"/>
      <c r="I31" s="31"/>
      <c r="J31" s="2"/>
      <c r="K31" s="42"/>
      <c r="L31" s="44"/>
      <c r="M31" s="44"/>
      <c r="N31" s="44"/>
      <c r="O31" s="50"/>
      <c r="P31" s="53" t="s">
        <v>67</v>
      </c>
      <c r="Q31" s="53"/>
      <c r="R31" s="50"/>
      <c r="S31" s="50"/>
      <c r="T31" s="50"/>
    </row>
    <row r="32">
      <c r="A32" s="12"/>
      <c r="B32" s="12"/>
      <c r="C32" s="12"/>
      <c r="D32" s="13" t="s">
        <v>32</v>
      </c>
      <c r="E32" s="29"/>
      <c r="F32" s="29"/>
      <c r="G32" s="36" t="s">
        <v>43</v>
      </c>
      <c r="H32" s="36"/>
      <c r="I32" s="37"/>
      <c r="J32" s="12"/>
      <c r="K32" s="43"/>
      <c r="L32" s="45"/>
      <c r="M32" s="45"/>
      <c r="N32" s="45"/>
      <c r="O32" s="43"/>
      <c r="P32" s="45"/>
      <c r="Q32" s="45"/>
    </row>
    <row r="33">
      <c r="A33" s="13" t="s">
        <v>19</v>
      </c>
      <c r="B33" s="13"/>
      <c r="C33" s="13"/>
      <c r="D33" s="13"/>
      <c r="E33" s="13"/>
      <c r="F33" s="13"/>
      <c r="G33" s="37"/>
      <c r="H33" s="12"/>
      <c r="I33" s="13"/>
      <c r="J33" s="36"/>
      <c r="K33" s="13"/>
      <c r="L33" s="13" t="s">
        <v>54</v>
      </c>
      <c r="M33" s="13"/>
      <c r="N33" s="13"/>
      <c r="O33" s="12"/>
      <c r="P33" s="12"/>
      <c r="Q33" s="12"/>
    </row>
    <row r="34">
      <c r="A34" s="13"/>
      <c r="B34" s="13"/>
      <c r="C34" s="13"/>
      <c r="D34" s="13" t="s">
        <v>33</v>
      </c>
      <c r="E34" s="13"/>
      <c r="F34" s="13"/>
      <c r="G34" s="36" t="s">
        <v>44</v>
      </c>
      <c r="H34" s="36"/>
      <c r="I34" s="13"/>
      <c r="J34" s="41"/>
      <c r="K34" s="13"/>
      <c r="L34" s="13"/>
      <c r="M34" s="13"/>
      <c r="N34" s="48"/>
      <c r="O34" s="43"/>
      <c r="P34" s="45"/>
      <c r="Q34" s="45"/>
    </row>
    <row r="35">
      <c r="A35" s="13" t="s">
        <v>20</v>
      </c>
      <c r="B35" s="22" t="s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7"/>
      <c r="P35" s="12"/>
      <c r="Q35" s="45"/>
    </row>
    <row r="36">
      <c r="A36" s="13" t="s">
        <v>21</v>
      </c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7"/>
      <c r="P36" s="12"/>
      <c r="Q36" s="45"/>
    </row>
    <row r="37">
      <c r="A37" s="1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7"/>
      <c r="P37" s="12"/>
      <c r="Q37" s="45"/>
    </row>
  </sheetData>
  <mergeCells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37:N3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32:H32"/>
    <mergeCell ref="G34:H34"/>
  </mergeCells>
  <pageMargins bottom="0.75" footer="0.3" header="0.3" left="0.7" right="0.7" top="0.75"/>
</worksheet>
</file>