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<sst xmlns="http://schemas.openxmlformats.org/spreadsheetml/2006/main" count="86" uniqueCount="76">
  <si>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公開類</t>
  </si>
  <si>
    <t>月報</t>
  </si>
  <si>
    <t>臺中市大肚區公所一般公文統計表</t>
  </si>
  <si>
    <t>中華民國111年5月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</si>
  <si>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</si>
  <si>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</si>
  <si>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</si>
  <si>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</si>
  <si>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</si>
  <si>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</si>
  <si>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</si>
  <si>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</si>
  <si>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</si>
  <si>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</si>
  <si>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</si>
  <si>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</si>
  <si>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</si>
  <si>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</si>
  <si>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</si>
  <si>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</si>
  <si>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</si>
  <si>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</si>
  <si>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</si>
  <si>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</si>
  <si>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</si>
  <si>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</si>
  <si>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</si>
  <si>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</si>
  <si>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</si>
  <si>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</si>
  <si>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</si>
  <si>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</si>
  <si>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</si>
  <si>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</si>
  <si>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</si>
  <si>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</si>
  <si>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</si>
  <si>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</si>
  <si>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</si>
  <si>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</si>
  <si>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</si>
  <si>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</si>
  <si>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</si>
  <si>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</si>
  <si>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</si>
  <si>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</si>
  <si>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</si>
  <si>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</si>
  <si>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</si>
  <si>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</si>
  <si>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</si>
  <si>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</si>
  <si>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</si>
  <si>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</si>
  <si>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</si>
  <si>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</si>
  <si>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</si>
  <si>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</si>
  <si>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</si>
  <si>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</si>
  <si>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</si>
  <si>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</si>
  <si>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</si>
  <si>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</si>
  <si>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</si>
  <si>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</si>
  <si>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</si>
  <si>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111 年  6月  6日編製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</si>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</sst>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#,##0_ "/>
    <numFmt numFmtId="197" formatCode="_(* #,##0_);_(* \(#,##0\);_(* &quot;-&quot;??_);_(@_)"/>
    <numFmt numFmtId="198" formatCode="_-* #,##0_-;\-* #,##0_-;_-* &quot;-&quot;??_-;_-@_-"/>
    <numFmt numFmtId="199" formatCode="_(* #,##0.00_);_(* \(#,##0.00\);_(* &quot;-&quot;??_);_(@_)"/>
    <numFmt numFmtId="200" formatCode="0.00_ "/>
    <numFmt numFmtId="201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198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10" fillId="0" borderId="1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9" fontId="10" fillId="0" borderId="1" xfId="0" applyNumberFormat="1" applyFont="1" applyBorder="1" applyAlignment="1">
      <alignment horizontal="right" vertical="center"/>
    </xf>
    <xf numFmtId="200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31" sqref="P3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45" customHeight="1">
      <c r="A1" s="1" t="s">
        <v>0</v>
      </c>
      <c r="B1" s="15"/>
      <c r="C1" s="25"/>
      <c r="D1" s="12"/>
      <c r="E1" s="12"/>
      <c r="F1" s="12"/>
      <c r="G1" s="12"/>
      <c r="H1" s="38"/>
      <c r="I1" s="12"/>
      <c r="J1" s="38"/>
      <c r="K1" s="37"/>
      <c r="L1" s="37"/>
      <c r="M1" s="12"/>
      <c r="N1" s="47"/>
      <c r="O1" s="1" t="s">
        <v>60</v>
      </c>
      <c r="P1" s="17" t="s">
        <v>63</v>
      </c>
      <c r="Q1" s="17"/>
      <c r="R1" s="17"/>
      <c r="S1" s="17"/>
      <c r="T1" s="17"/>
      <c r="U1" s="61"/>
    </row>
    <row r="2" spans="1:21" ht="19.7" customHeight="1">
      <c r="A2" s="1" t="s">
        <v>1</v>
      </c>
      <c r="B2" s="16" t="s">
        <v>22</v>
      </c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 t="s">
        <v>61</v>
      </c>
      <c r="P2" s="52" t="s">
        <v>64</v>
      </c>
      <c r="Q2" s="52"/>
      <c r="R2" s="52"/>
      <c r="S2" s="52"/>
      <c r="T2" s="52"/>
      <c r="U2" s="61"/>
    </row>
    <row r="3" spans="1:20" ht="16.7" customHeight="1">
      <c r="A3" s="2"/>
      <c r="B3" s="2"/>
      <c r="C3" s="2"/>
      <c r="D3" s="2"/>
      <c r="E3" s="2"/>
      <c r="F3" s="2"/>
      <c r="G3" s="32"/>
      <c r="H3" s="2"/>
      <c r="I3" s="32"/>
      <c r="J3" s="2"/>
      <c r="K3" s="32"/>
      <c r="L3" s="2"/>
      <c r="M3" s="2"/>
      <c r="N3" s="2"/>
      <c r="O3" s="32"/>
      <c r="P3" s="2"/>
      <c r="Q3" s="2"/>
      <c r="R3" s="55"/>
      <c r="S3" s="55"/>
      <c r="T3" s="55"/>
    </row>
    <row r="4" spans="1:20" ht="38.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" customHeight="1">
      <c r="A6" s="5" t="s">
        <v>4</v>
      </c>
      <c r="B6" s="17" t="s">
        <v>23</v>
      </c>
      <c r="C6" s="17"/>
      <c r="D6" s="17"/>
      <c r="E6" s="17"/>
      <c r="F6" s="17" t="s">
        <v>36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68</v>
      </c>
      <c r="R6" s="17"/>
      <c r="S6" s="17"/>
      <c r="T6" s="17"/>
      <c r="U6" s="15"/>
    </row>
    <row r="7" spans="1:20" ht="29.3" customHeight="1">
      <c r="A7" s="6"/>
      <c r="B7" s="18" t="s">
        <v>24</v>
      </c>
      <c r="C7" s="18" t="s">
        <v>28</v>
      </c>
      <c r="D7" s="18" t="s">
        <v>30</v>
      </c>
      <c r="E7" s="18" t="s">
        <v>7</v>
      </c>
      <c r="F7" s="31" t="s">
        <v>37</v>
      </c>
      <c r="G7" s="31"/>
      <c r="H7" s="31"/>
      <c r="I7" s="31"/>
      <c r="J7" s="31"/>
      <c r="K7" s="31"/>
      <c r="L7" s="18" t="s">
        <v>51</v>
      </c>
      <c r="M7" s="18" t="s">
        <v>55</v>
      </c>
      <c r="N7" s="31" t="s">
        <v>57</v>
      </c>
      <c r="O7" s="31"/>
      <c r="P7" s="18" t="s">
        <v>65</v>
      </c>
      <c r="Q7" s="31" t="s">
        <v>68</v>
      </c>
      <c r="R7" s="31"/>
      <c r="S7" s="18" t="s">
        <v>72</v>
      </c>
      <c r="T7" s="57" t="s">
        <v>74</v>
      </c>
    </row>
    <row r="8" spans="1:20" ht="16.7" customHeight="1">
      <c r="A8" s="7" t="s">
        <v>5</v>
      </c>
      <c r="B8" s="18"/>
      <c r="C8" s="18"/>
      <c r="D8" s="18"/>
      <c r="E8" s="19" t="s">
        <v>34</v>
      </c>
      <c r="F8" s="31" t="s">
        <v>38</v>
      </c>
      <c r="G8" s="31"/>
      <c r="H8" s="39" t="s">
        <v>45</v>
      </c>
      <c r="I8" s="39"/>
      <c r="J8" s="41" t="s">
        <v>48</v>
      </c>
      <c r="K8" s="41"/>
      <c r="L8" s="19" t="s">
        <v>52</v>
      </c>
      <c r="M8" s="18"/>
      <c r="N8" s="48" t="s">
        <v>58</v>
      </c>
      <c r="O8" s="48"/>
      <c r="P8" s="18"/>
      <c r="Q8" s="48" t="s">
        <v>69</v>
      </c>
      <c r="R8" s="48"/>
      <c r="S8" s="18"/>
      <c r="T8" s="57"/>
    </row>
    <row r="9" spans="1:20" ht="30.05" customHeight="1">
      <c r="A9" s="6"/>
      <c r="B9" s="18"/>
      <c r="C9" s="18"/>
      <c r="D9" s="18"/>
      <c r="E9" s="19"/>
      <c r="F9" s="18" t="s">
        <v>39</v>
      </c>
      <c r="G9" s="33" t="s">
        <v>41</v>
      </c>
      <c r="H9" s="18" t="s">
        <v>39</v>
      </c>
      <c r="I9" s="33" t="s">
        <v>41</v>
      </c>
      <c r="J9" s="18" t="s">
        <v>39</v>
      </c>
      <c r="K9" s="33" t="s">
        <v>41</v>
      </c>
      <c r="L9" s="19"/>
      <c r="M9" s="18"/>
      <c r="N9" s="18" t="s">
        <v>39</v>
      </c>
      <c r="O9" s="41" t="s">
        <v>41</v>
      </c>
      <c r="P9" s="18"/>
      <c r="Q9" s="18" t="s">
        <v>39</v>
      </c>
      <c r="R9" s="41" t="s">
        <v>41</v>
      </c>
      <c r="S9" s="18"/>
      <c r="T9" s="57"/>
    </row>
    <row r="10" spans="1:20" ht="28.7" customHeight="1">
      <c r="A10" s="8" t="s">
        <v>6</v>
      </c>
      <c r="B10" s="19" t="s">
        <v>25</v>
      </c>
      <c r="C10" s="19" t="s">
        <v>29</v>
      </c>
      <c r="D10" s="19" t="s">
        <v>31</v>
      </c>
      <c r="E10" s="19" t="s">
        <v>35</v>
      </c>
      <c r="F10" s="19" t="s">
        <v>40</v>
      </c>
      <c r="G10" s="34" t="s">
        <v>42</v>
      </c>
      <c r="H10" s="19" t="s">
        <v>46</v>
      </c>
      <c r="I10" s="34" t="s">
        <v>47</v>
      </c>
      <c r="J10" s="19" t="s">
        <v>49</v>
      </c>
      <c r="K10" s="34" t="s">
        <v>50</v>
      </c>
      <c r="L10" s="19" t="s">
        <v>53</v>
      </c>
      <c r="M10" s="19" t="s">
        <v>56</v>
      </c>
      <c r="N10" s="19" t="s">
        <v>59</v>
      </c>
      <c r="O10" s="50" t="s">
        <v>62</v>
      </c>
      <c r="P10" s="19" t="s">
        <v>66</v>
      </c>
      <c r="Q10" s="19" t="s">
        <v>70</v>
      </c>
      <c r="R10" s="56" t="s">
        <v>71</v>
      </c>
      <c r="S10" s="19" t="s">
        <v>73</v>
      </c>
      <c r="T10" s="58" t="s">
        <v>75</v>
      </c>
    </row>
    <row r="11" spans="1:20" ht="24.8" customHeight="1">
      <c r="A11" s="9" t="s">
        <v>7</v>
      </c>
      <c r="B11" s="20">
        <f>SUM(B12:B40)</f>
        <v>1301</v>
      </c>
      <c r="C11" s="20">
        <f>SUM(C12:C40)</f>
        <v>165</v>
      </c>
      <c r="D11" s="20">
        <f>SUM(D12:D40)</f>
        <v>223</v>
      </c>
      <c r="E11" s="20">
        <f>B11+C11+D11</f>
        <v>1689</v>
      </c>
      <c r="F11" s="20">
        <f>SUM(F12:F40)</f>
        <v>423</v>
      </c>
      <c r="G11" s="35">
        <f>IF($L11&gt;0,F11/$L11*100,0)</f>
        <v>100</v>
      </c>
      <c r="H11" s="35">
        <f>SUM(H12:H40)</f>
        <v>0</v>
      </c>
      <c r="I11" s="35">
        <f>IF($L11&gt;0,H11/$L11*100,0)</f>
        <v>0</v>
      </c>
      <c r="J11" s="35">
        <f>SUM(J12:J40)</f>
        <v>0</v>
      </c>
      <c r="K11" s="35">
        <f>IF($L11&gt;0,J11/$L11*100,0)</f>
        <v>0</v>
      </c>
      <c r="L11" s="20">
        <f>F11+H11+J11</f>
        <v>423</v>
      </c>
      <c r="M11" s="20">
        <f>SUM(M12:M40)</f>
        <v>1098</v>
      </c>
      <c r="N11" s="20">
        <f>L11+M11</f>
        <v>1521</v>
      </c>
      <c r="O11" s="35">
        <f>IF(E11&gt;0,N11/E11*100,0)</f>
        <v>90.0532859680284</v>
      </c>
      <c r="P11" s="35">
        <v>1.19</v>
      </c>
      <c r="Q11" s="20">
        <f>E11-N11</f>
        <v>168</v>
      </c>
      <c r="R11" s="35">
        <f>IF(E11&gt;0,Q11/E11*100,0)</f>
        <v>9.94671403197158</v>
      </c>
      <c r="S11" s="20">
        <f>SUM(S12:S40)</f>
        <v>168</v>
      </c>
      <c r="T11" s="59">
        <f>SUM(T12:T40)</f>
        <v>0</v>
      </c>
    </row>
    <row r="12" spans="1:20" ht="24.8" customHeight="1">
      <c r="A12" s="10" t="s">
        <v>8</v>
      </c>
      <c r="B12" s="21">
        <v>0</v>
      </c>
      <c r="C12" s="21">
        <v>0</v>
      </c>
      <c r="D12" s="21">
        <v>0</v>
      </c>
      <c r="E12" s="20">
        <f>B12+C12+D12</f>
        <v>0</v>
      </c>
      <c r="F12" s="21">
        <v>0</v>
      </c>
      <c r="G12" s="35">
        <f>IF($L12&gt;0,F12/$L12*100,0)</f>
        <v>0</v>
      </c>
      <c r="H12" s="35">
        <v>0</v>
      </c>
      <c r="I12" s="35">
        <f>IF($L12&gt;0,H12/$L12*100,0)</f>
        <v>0</v>
      </c>
      <c r="J12" s="35">
        <v>0</v>
      </c>
      <c r="K12" s="35">
        <f>IF($L12&gt;0,J12/$L12*100,0)</f>
        <v>0</v>
      </c>
      <c r="L12" s="20">
        <f>F12+H12+J12</f>
        <v>0</v>
      </c>
      <c r="M12" s="21">
        <v>0</v>
      </c>
      <c r="N12" s="20">
        <f>L12+M12</f>
        <v>0</v>
      </c>
      <c r="O12" s="35">
        <f>IF(E12&gt;0,N12/E12*100,0)</f>
        <v>0</v>
      </c>
      <c r="P12" s="35">
        <v>0</v>
      </c>
      <c r="Q12" s="20">
        <f>E12-N12</f>
        <v>0</v>
      </c>
      <c r="R12" s="35">
        <f>IF(E12&gt;0,Q12/E12*100,0)</f>
        <v>0</v>
      </c>
      <c r="S12" s="20">
        <v>0</v>
      </c>
      <c r="T12" s="59">
        <v>0</v>
      </c>
    </row>
    <row r="13" spans="1:20" ht="24.8" customHeight="1">
      <c r="A13" s="10" t="s">
        <v>9</v>
      </c>
      <c r="B13" s="21">
        <v>0</v>
      </c>
      <c r="C13" s="21">
        <v>0</v>
      </c>
      <c r="D13" s="21">
        <v>0</v>
      </c>
      <c r="E13" s="20">
        <f>B13+C13+D13</f>
        <v>0</v>
      </c>
      <c r="F13" s="21">
        <v>0</v>
      </c>
      <c r="G13" s="35">
        <f>IF($L13&gt;0,F13/$L13*100,0)</f>
        <v>0</v>
      </c>
      <c r="H13" s="35">
        <v>0</v>
      </c>
      <c r="I13" s="35">
        <f>IF($L13&gt;0,H13/$L13*100,0)</f>
        <v>0</v>
      </c>
      <c r="J13" s="35">
        <v>0</v>
      </c>
      <c r="K13" s="35">
        <f>IF($L13&gt;0,J13/$L13*100,0)</f>
        <v>0</v>
      </c>
      <c r="L13" s="20">
        <f>F13+H13+J13</f>
        <v>0</v>
      </c>
      <c r="M13" s="21">
        <v>0</v>
      </c>
      <c r="N13" s="20">
        <f>L13+M13</f>
        <v>0</v>
      </c>
      <c r="O13" s="35">
        <f>IF(E13&gt;0,N13/E13*100,0)</f>
        <v>0</v>
      </c>
      <c r="P13" s="35">
        <v>0</v>
      </c>
      <c r="Q13" s="20">
        <f>E13-N13</f>
        <v>0</v>
      </c>
      <c r="R13" s="35">
        <f>IF(E13&gt;0,Q13/E13*100,0)</f>
        <v>0</v>
      </c>
      <c r="S13" s="20">
        <v>0</v>
      </c>
      <c r="T13" s="59">
        <v>0</v>
      </c>
    </row>
    <row r="14" spans="1:20" ht="24.8" customHeight="1">
      <c r="A14" s="10" t="s">
        <v>10</v>
      </c>
      <c r="B14" s="21">
        <v>249</v>
      </c>
      <c r="C14" s="21">
        <v>25</v>
      </c>
      <c r="D14" s="21">
        <v>40</v>
      </c>
      <c r="E14" s="20">
        <f>B14+C14+D14</f>
        <v>314</v>
      </c>
      <c r="F14" s="21">
        <v>83</v>
      </c>
      <c r="G14" s="35">
        <f>IF($L14&gt;0,F14/$L14*100,0)</f>
        <v>100</v>
      </c>
      <c r="H14" s="35">
        <v>0</v>
      </c>
      <c r="I14" s="35">
        <f>IF($L14&gt;0,H14/$L14*100,0)</f>
        <v>0</v>
      </c>
      <c r="J14" s="35">
        <v>0</v>
      </c>
      <c r="K14" s="35">
        <f>IF($L14&gt;0,J14/$L14*100,0)</f>
        <v>0</v>
      </c>
      <c r="L14" s="20">
        <f>F14+H14+J14</f>
        <v>83</v>
      </c>
      <c r="M14" s="21">
        <v>212</v>
      </c>
      <c r="N14" s="20">
        <f>L14+M14</f>
        <v>295</v>
      </c>
      <c r="O14" s="35">
        <f>IF(E14&gt;0,N14/E14*100,0)</f>
        <v>93.9490445859873</v>
      </c>
      <c r="P14" s="35">
        <v>1.66</v>
      </c>
      <c r="Q14" s="20">
        <f>E14-N14</f>
        <v>19</v>
      </c>
      <c r="R14" s="35">
        <f>IF(E14&gt;0,Q14/E14*100,0)</f>
        <v>6.05095541401274</v>
      </c>
      <c r="S14" s="20">
        <v>19</v>
      </c>
      <c r="T14" s="59">
        <v>0</v>
      </c>
    </row>
    <row r="15" spans="1:20" ht="24.8" customHeight="1">
      <c r="A15" s="10" t="s">
        <v>11</v>
      </c>
      <c r="B15" s="21">
        <v>189</v>
      </c>
      <c r="C15" s="21">
        <v>18</v>
      </c>
      <c r="D15" s="21">
        <v>12</v>
      </c>
      <c r="E15" s="20">
        <f>B15+C15+D15</f>
        <v>219</v>
      </c>
      <c r="F15" s="21">
        <v>28</v>
      </c>
      <c r="G15" s="35">
        <f>IF($L15&gt;0,F15/$L15*100,0)</f>
        <v>100</v>
      </c>
      <c r="H15" s="35">
        <v>0</v>
      </c>
      <c r="I15" s="35">
        <f>IF($L15&gt;0,H15/$L15*100,0)</f>
        <v>0</v>
      </c>
      <c r="J15" s="35">
        <v>0</v>
      </c>
      <c r="K15" s="35">
        <f>IF($L15&gt;0,J15/$L15*100,0)</f>
        <v>0</v>
      </c>
      <c r="L15" s="20">
        <f>F15+H15+J15</f>
        <v>28</v>
      </c>
      <c r="M15" s="21">
        <v>172</v>
      </c>
      <c r="N15" s="20">
        <f>L15+M15</f>
        <v>200</v>
      </c>
      <c r="O15" s="35">
        <f>IF(E15&gt;0,N15/E15*100,0)</f>
        <v>91.324200913242</v>
      </c>
      <c r="P15" s="35">
        <v>1.34</v>
      </c>
      <c r="Q15" s="20">
        <f>E15-N15</f>
        <v>19</v>
      </c>
      <c r="R15" s="35">
        <f>IF(E15&gt;0,Q15/E15*100,0)</f>
        <v>8.67579908675799</v>
      </c>
      <c r="S15" s="20">
        <v>19</v>
      </c>
      <c r="T15" s="59">
        <v>0</v>
      </c>
    </row>
    <row r="16" spans="1:20" ht="24.8" customHeight="1">
      <c r="A16" s="10" t="s">
        <v>12</v>
      </c>
      <c r="B16" s="21">
        <v>295</v>
      </c>
      <c r="C16" s="21">
        <v>31</v>
      </c>
      <c r="D16" s="21">
        <v>58</v>
      </c>
      <c r="E16" s="20">
        <f>B16+C16+D16</f>
        <v>384</v>
      </c>
      <c r="F16" s="21">
        <v>143</v>
      </c>
      <c r="G16" s="35">
        <f>IF($L16&gt;0,F16/$L16*100,0)</f>
        <v>100</v>
      </c>
      <c r="H16" s="35">
        <v>0</v>
      </c>
      <c r="I16" s="35">
        <f>IF($L16&gt;0,H16/$L16*100,0)</f>
        <v>0</v>
      </c>
      <c r="J16" s="35">
        <v>0</v>
      </c>
      <c r="K16" s="35">
        <f>IF($L16&gt;0,J16/$L16*100,0)</f>
        <v>0</v>
      </c>
      <c r="L16" s="20">
        <f>F16+H16+J16</f>
        <v>143</v>
      </c>
      <c r="M16" s="21">
        <v>200</v>
      </c>
      <c r="N16" s="20">
        <f>L16+M16</f>
        <v>343</v>
      </c>
      <c r="O16" s="35">
        <f>IF(E16&gt;0,N16/E16*100,0)</f>
        <v>89.3229166666667</v>
      </c>
      <c r="P16" s="35">
        <v>1.14</v>
      </c>
      <c r="Q16" s="20">
        <f>E16-N16</f>
        <v>41</v>
      </c>
      <c r="R16" s="35">
        <f>IF(E16&gt;0,Q16/E16*100,0)</f>
        <v>10.6770833333333</v>
      </c>
      <c r="S16" s="20">
        <v>41</v>
      </c>
      <c r="T16" s="59">
        <v>0</v>
      </c>
    </row>
    <row r="17" spans="1:20" ht="24.8" customHeight="1">
      <c r="A17" s="10" t="s">
        <v>13</v>
      </c>
      <c r="B17" s="21">
        <v>184</v>
      </c>
      <c r="C17" s="21">
        <v>33</v>
      </c>
      <c r="D17" s="21">
        <v>46</v>
      </c>
      <c r="E17" s="20">
        <f>B17+C17+D17</f>
        <v>263</v>
      </c>
      <c r="F17" s="21">
        <v>69</v>
      </c>
      <c r="G17" s="35">
        <f>IF($L17&gt;0,F17/$L17*100,0)</f>
        <v>100</v>
      </c>
      <c r="H17" s="35">
        <v>0</v>
      </c>
      <c r="I17" s="35">
        <f>IF($L17&gt;0,H17/$L17*100,0)</f>
        <v>0</v>
      </c>
      <c r="J17" s="35">
        <v>0</v>
      </c>
      <c r="K17" s="35">
        <f>IF($L17&gt;0,J17/$L17*100,0)</f>
        <v>0</v>
      </c>
      <c r="L17" s="20">
        <f>F17+H17+J17</f>
        <v>69</v>
      </c>
      <c r="M17" s="21">
        <v>156</v>
      </c>
      <c r="N17" s="20">
        <f>L17+M17</f>
        <v>225</v>
      </c>
      <c r="O17" s="35">
        <f>IF(E17&gt;0,N17/E17*100,0)</f>
        <v>85.5513307984791</v>
      </c>
      <c r="P17" s="35">
        <v>1.18</v>
      </c>
      <c r="Q17" s="20">
        <f>E17-N17</f>
        <v>38</v>
      </c>
      <c r="R17" s="35">
        <f>IF(E17&gt;0,Q17/E17*100,0)</f>
        <v>14.4486692015209</v>
      </c>
      <c r="S17" s="20">
        <v>38</v>
      </c>
      <c r="T17" s="59">
        <v>0</v>
      </c>
    </row>
    <row r="18" spans="1:20" ht="24.8" customHeight="1">
      <c r="A18" s="10" t="s">
        <v>14</v>
      </c>
      <c r="B18" s="21">
        <v>139</v>
      </c>
      <c r="C18" s="21">
        <v>4</v>
      </c>
      <c r="D18" s="21">
        <v>43</v>
      </c>
      <c r="E18" s="20">
        <f>B18+C18+D18</f>
        <v>186</v>
      </c>
      <c r="F18" s="21">
        <v>59</v>
      </c>
      <c r="G18" s="35">
        <f>IF($L18&gt;0,F18/$L18*100,0)</f>
        <v>100</v>
      </c>
      <c r="H18" s="35">
        <v>0</v>
      </c>
      <c r="I18" s="35">
        <f>IF($L18&gt;0,H18/$L18*100,0)</f>
        <v>0</v>
      </c>
      <c r="J18" s="35">
        <v>0</v>
      </c>
      <c r="K18" s="35">
        <f>IF($L18&gt;0,J18/$L18*100,0)</f>
        <v>0</v>
      </c>
      <c r="L18" s="20">
        <f>F18+H18+J18</f>
        <v>59</v>
      </c>
      <c r="M18" s="21">
        <v>121</v>
      </c>
      <c r="N18" s="20">
        <f>L18+M18</f>
        <v>180</v>
      </c>
      <c r="O18" s="35">
        <f>IF(E18&gt;0,N18/E18*100,0)</f>
        <v>96.7741935483871</v>
      </c>
      <c r="P18" s="35">
        <v>0.88</v>
      </c>
      <c r="Q18" s="20">
        <f>E18-N18</f>
        <v>6</v>
      </c>
      <c r="R18" s="35">
        <f>IF(E18&gt;0,Q18/E18*100,0)</f>
        <v>3.2258064516129</v>
      </c>
      <c r="S18" s="20">
        <v>6</v>
      </c>
      <c r="T18" s="59">
        <v>0</v>
      </c>
    </row>
    <row r="19" spans="1:20" ht="24.8" customHeight="1">
      <c r="A19" s="10" t="s">
        <v>15</v>
      </c>
      <c r="B19" s="21">
        <v>147</v>
      </c>
      <c r="C19" s="21">
        <v>22</v>
      </c>
      <c r="D19" s="21">
        <v>16</v>
      </c>
      <c r="E19" s="20">
        <f>B19+C19+D19</f>
        <v>185</v>
      </c>
      <c r="F19" s="21">
        <v>35</v>
      </c>
      <c r="G19" s="35">
        <f>IF($L19&gt;0,F19/$L19*100,0)</f>
        <v>100</v>
      </c>
      <c r="H19" s="35">
        <v>0</v>
      </c>
      <c r="I19" s="35">
        <f>IF($L19&gt;0,H19/$L19*100,0)</f>
        <v>0</v>
      </c>
      <c r="J19" s="35">
        <v>0</v>
      </c>
      <c r="K19" s="35">
        <f>IF($L19&gt;0,J19/$L19*100,0)</f>
        <v>0</v>
      </c>
      <c r="L19" s="20">
        <f>F19+H19+J19</f>
        <v>35</v>
      </c>
      <c r="M19" s="21">
        <v>129</v>
      </c>
      <c r="N19" s="20">
        <f>L19+M19</f>
        <v>164</v>
      </c>
      <c r="O19" s="35">
        <f>IF(E19&gt;0,N19/E19*100,0)</f>
        <v>88.6486486486487</v>
      </c>
      <c r="P19" s="35">
        <v>0.89</v>
      </c>
      <c r="Q19" s="20">
        <f>E19-N19</f>
        <v>21</v>
      </c>
      <c r="R19" s="35">
        <f>IF(E19&gt;0,Q19/E19*100,0)</f>
        <v>11.3513513513514</v>
      </c>
      <c r="S19" s="20">
        <v>21</v>
      </c>
      <c r="T19" s="59">
        <v>0</v>
      </c>
    </row>
    <row r="20" spans="1:20" ht="24.8" customHeight="1">
      <c r="A20" s="10" t="s">
        <v>16</v>
      </c>
      <c r="B20" s="21">
        <v>59</v>
      </c>
      <c r="C20" s="21">
        <v>5</v>
      </c>
      <c r="D20" s="21">
        <v>5</v>
      </c>
      <c r="E20" s="20">
        <f>B20+C20+D20</f>
        <v>69</v>
      </c>
      <c r="F20" s="21">
        <v>6</v>
      </c>
      <c r="G20" s="35">
        <f>IF($L20&gt;0,F20/$L20*100,0)</f>
        <v>100</v>
      </c>
      <c r="H20" s="35">
        <v>0</v>
      </c>
      <c r="I20" s="35">
        <f>IF($L20&gt;0,H20/$L20*100,0)</f>
        <v>0</v>
      </c>
      <c r="J20" s="35">
        <v>0</v>
      </c>
      <c r="K20" s="35">
        <f>IF($L20&gt;0,J20/$L20*100,0)</f>
        <v>0</v>
      </c>
      <c r="L20" s="20">
        <f>F20+H20+J20</f>
        <v>6</v>
      </c>
      <c r="M20" s="21">
        <v>57</v>
      </c>
      <c r="N20" s="20">
        <f>L20+M20</f>
        <v>63</v>
      </c>
      <c r="O20" s="35">
        <f>IF(E20&gt;0,N20/E20*100,0)</f>
        <v>91.304347826087</v>
      </c>
      <c r="P20" s="35">
        <v>0.5</v>
      </c>
      <c r="Q20" s="20">
        <f>E20-N20</f>
        <v>6</v>
      </c>
      <c r="R20" s="35">
        <f>IF(E20&gt;0,Q20/E20*100,0)</f>
        <v>8.69565217391304</v>
      </c>
      <c r="S20" s="20">
        <v>6</v>
      </c>
      <c r="T20" s="59">
        <v>0</v>
      </c>
    </row>
    <row r="21" spans="1:20" ht="24.8" customHeight="1">
      <c r="A21" s="10" t="s">
        <v>17</v>
      </c>
      <c r="B21" s="21">
        <v>20</v>
      </c>
      <c r="C21" s="21">
        <v>9</v>
      </c>
      <c r="D21" s="21">
        <v>1</v>
      </c>
      <c r="E21" s="20">
        <f>B21+C21+D21</f>
        <v>30</v>
      </c>
      <c r="F21" s="21">
        <v>0</v>
      </c>
      <c r="G21" s="35">
        <f>IF($L21&gt;0,F21/$L21*100,0)</f>
        <v>0</v>
      </c>
      <c r="H21" s="35">
        <v>0</v>
      </c>
      <c r="I21" s="35">
        <f>IF($L21&gt;0,H21/$L21*100,0)</f>
        <v>0</v>
      </c>
      <c r="J21" s="35">
        <v>0</v>
      </c>
      <c r="K21" s="35">
        <f>IF($L21&gt;0,J21/$L21*100,0)</f>
        <v>0</v>
      </c>
      <c r="L21" s="20">
        <f>F21+H21+J21</f>
        <v>0</v>
      </c>
      <c r="M21" s="21">
        <v>27</v>
      </c>
      <c r="N21" s="20">
        <f>L21+M21</f>
        <v>27</v>
      </c>
      <c r="O21" s="35">
        <f>IF(E21&gt;0,N21/E21*100,0)</f>
        <v>90</v>
      </c>
      <c r="P21" s="35">
        <v>0</v>
      </c>
      <c r="Q21" s="20">
        <f>E21-N21</f>
        <v>3</v>
      </c>
      <c r="R21" s="35">
        <f>IF(E21&gt;0,Q21/E21*100,0)</f>
        <v>10</v>
      </c>
      <c r="S21" s="20">
        <v>3</v>
      </c>
      <c r="T21" s="59">
        <v>0</v>
      </c>
    </row>
    <row r="22" spans="1:20" ht="24.8" customHeight="1">
      <c r="A22" s="10" t="s">
        <v>18</v>
      </c>
      <c r="B22" s="21">
        <v>19</v>
      </c>
      <c r="C22" s="21">
        <v>18</v>
      </c>
      <c r="D22" s="21">
        <v>2</v>
      </c>
      <c r="E22" s="20">
        <f>B22+C22+D22</f>
        <v>39</v>
      </c>
      <c r="F22" s="21">
        <v>0</v>
      </c>
      <c r="G22" s="35">
        <f>IF($L22&gt;0,F22/$L22*100,0)</f>
        <v>0</v>
      </c>
      <c r="H22" s="35">
        <v>0</v>
      </c>
      <c r="I22" s="35">
        <f>IF($L22&gt;0,H22/$L22*100,0)</f>
        <v>0</v>
      </c>
      <c r="J22" s="35">
        <v>0</v>
      </c>
      <c r="K22" s="35">
        <f>IF($L22&gt;0,J22/$L22*100,0)</f>
        <v>0</v>
      </c>
      <c r="L22" s="20">
        <f>F22+H22+J22</f>
        <v>0</v>
      </c>
      <c r="M22" s="21">
        <v>24</v>
      </c>
      <c r="N22" s="20">
        <f>L22+M22</f>
        <v>24</v>
      </c>
      <c r="O22" s="35">
        <f>IF(E22&gt;0,N22/E22*100,0)</f>
        <v>61.5384615384615</v>
      </c>
      <c r="P22" s="35">
        <v>0</v>
      </c>
      <c r="Q22" s="20">
        <f>E22-N22</f>
        <v>15</v>
      </c>
      <c r="R22" s="35">
        <f>IF(E22&gt;0,Q22/E22*100,0)</f>
        <v>38.4615384615385</v>
      </c>
      <c r="S22" s="20">
        <v>15</v>
      </c>
      <c r="T22" s="59">
        <v>0</v>
      </c>
    </row>
    <row r="23" spans="1:20" ht="24.8" customHeight="1">
      <c r="A23" s="11"/>
      <c r="B23" s="22"/>
      <c r="C23" s="22"/>
      <c r="D23" s="22"/>
      <c r="E23" s="29"/>
      <c r="F23" s="22"/>
      <c r="G23" s="36"/>
      <c r="H23" s="40"/>
      <c r="I23" s="36"/>
      <c r="J23" s="40"/>
      <c r="K23" s="36"/>
      <c r="L23" s="29"/>
      <c r="M23" s="22"/>
      <c r="N23" s="29"/>
      <c r="O23" s="36"/>
      <c r="P23" s="53"/>
      <c r="Q23" s="29"/>
      <c r="R23" s="36"/>
      <c r="S23" s="29"/>
      <c r="T23" s="60"/>
    </row>
    <row r="24" spans="1:20" ht="24.8" customHeight="1">
      <c r="A24" s="11"/>
      <c r="B24" s="22"/>
      <c r="C24" s="22"/>
      <c r="D24" s="22"/>
      <c r="E24" s="29"/>
      <c r="F24" s="22"/>
      <c r="G24" s="36"/>
      <c r="H24" s="40"/>
      <c r="I24" s="36"/>
      <c r="J24" s="40"/>
      <c r="K24" s="36"/>
      <c r="L24" s="29"/>
      <c r="M24" s="22"/>
      <c r="N24" s="29"/>
      <c r="O24" s="36"/>
      <c r="P24" s="53"/>
      <c r="Q24" s="29"/>
      <c r="R24" s="36"/>
      <c r="S24" s="29"/>
      <c r="T24" s="60"/>
    </row>
    <row r="25" spans="1:20" ht="24.8" customHeight="1">
      <c r="A25" s="11"/>
      <c r="B25" s="22"/>
      <c r="C25" s="22"/>
      <c r="D25" s="22"/>
      <c r="E25" s="29"/>
      <c r="F25" s="22"/>
      <c r="G25" s="36"/>
      <c r="H25" s="40"/>
      <c r="I25" s="36"/>
      <c r="J25" s="40"/>
      <c r="K25" s="36"/>
      <c r="L25" s="29"/>
      <c r="M25" s="22"/>
      <c r="N25" s="29"/>
      <c r="O25" s="36"/>
      <c r="P25" s="53"/>
      <c r="Q25" s="29"/>
      <c r="R25" s="36"/>
      <c r="S25" s="29"/>
      <c r="T25" s="60"/>
    </row>
    <row r="26" spans="1:20" ht="24.8" customHeight="1">
      <c r="A26" s="11"/>
      <c r="B26" s="22"/>
      <c r="C26" s="22"/>
      <c r="D26" s="22"/>
      <c r="E26" s="29"/>
      <c r="F26" s="22"/>
      <c r="G26" s="36"/>
      <c r="H26" s="40"/>
      <c r="I26" s="36"/>
      <c r="J26" s="40"/>
      <c r="K26" s="36"/>
      <c r="L26" s="29"/>
      <c r="M26" s="22"/>
      <c r="N26" s="29"/>
      <c r="O26" s="36"/>
      <c r="P26" s="53"/>
      <c r="Q26" s="29"/>
      <c r="R26" s="36"/>
      <c r="S26" s="29"/>
      <c r="T26" s="60"/>
    </row>
    <row r="27" spans="1:20" ht="24.8" customHeight="1">
      <c r="A27" s="11"/>
      <c r="B27" s="22"/>
      <c r="C27" s="22"/>
      <c r="D27" s="22"/>
      <c r="E27" s="29"/>
      <c r="F27" s="22"/>
      <c r="G27" s="36"/>
      <c r="H27" s="40"/>
      <c r="I27" s="36"/>
      <c r="J27" s="40"/>
      <c r="K27" s="36"/>
      <c r="L27" s="29"/>
      <c r="M27" s="22"/>
      <c r="N27" s="29"/>
      <c r="O27" s="36"/>
      <c r="P27" s="53"/>
      <c r="Q27" s="29"/>
      <c r="R27" s="36"/>
      <c r="S27" s="29"/>
      <c r="T27" s="60"/>
    </row>
    <row r="28" spans="1:20" ht="24.8" customHeight="1">
      <c r="A28" s="11"/>
      <c r="B28" s="22"/>
      <c r="C28" s="22"/>
      <c r="D28" s="22"/>
      <c r="E28" s="29"/>
      <c r="F28" s="22"/>
      <c r="G28" s="36"/>
      <c r="H28" s="40"/>
      <c r="I28" s="36"/>
      <c r="J28" s="40"/>
      <c r="K28" s="36"/>
      <c r="L28" s="29"/>
      <c r="M28" s="22"/>
      <c r="N28" s="29"/>
      <c r="O28" s="36"/>
      <c r="P28" s="53"/>
      <c r="Q28" s="29"/>
      <c r="R28" s="36"/>
      <c r="S28" s="29"/>
      <c r="T28" s="60"/>
    </row>
    <row r="29" spans="1:20" ht="24.8" customHeight="1">
      <c r="A29" s="11"/>
      <c r="B29" s="22"/>
      <c r="C29" s="22"/>
      <c r="D29" s="22"/>
      <c r="E29" s="29"/>
      <c r="F29" s="22"/>
      <c r="G29" s="36"/>
      <c r="H29" s="40"/>
      <c r="I29" s="36"/>
      <c r="J29" s="40"/>
      <c r="K29" s="36"/>
      <c r="L29" s="29"/>
      <c r="M29" s="22"/>
      <c r="N29" s="29"/>
      <c r="O29" s="36"/>
      <c r="P29" s="53"/>
      <c r="Q29" s="29"/>
      <c r="R29" s="36"/>
      <c r="S29" s="29"/>
      <c r="T29" s="60"/>
    </row>
    <row r="30" spans="1:20" ht="24.8" customHeight="1">
      <c r="A30" s="11"/>
      <c r="B30" s="22"/>
      <c r="C30" s="22"/>
      <c r="D30" s="22"/>
      <c r="E30" s="29"/>
      <c r="F30" s="22"/>
      <c r="G30" s="36"/>
      <c r="H30" s="40"/>
      <c r="I30" s="36"/>
      <c r="J30" s="40"/>
      <c r="K30" s="36"/>
      <c r="L30" s="29"/>
      <c r="M30" s="22"/>
      <c r="N30" s="29"/>
      <c r="O30" s="36"/>
      <c r="P30" s="53"/>
      <c r="Q30" s="29"/>
      <c r="R30" s="36"/>
      <c r="S30" s="29"/>
      <c r="T30" s="60"/>
    </row>
    <row r="31" spans="1:20" ht="19.7" customHeight="1">
      <c r="A31" s="2"/>
      <c r="B31" s="2"/>
      <c r="C31" s="27"/>
      <c r="D31" s="27"/>
      <c r="E31" s="27"/>
      <c r="F31" s="27"/>
      <c r="G31" s="27"/>
      <c r="H31" s="27"/>
      <c r="I31" s="32"/>
      <c r="J31" s="2"/>
      <c r="K31" s="43"/>
      <c r="L31" s="45"/>
      <c r="M31" s="45"/>
      <c r="N31" s="45"/>
      <c r="O31" s="51"/>
      <c r="P31" s="54" t="s">
        <v>67</v>
      </c>
      <c r="Q31" s="54"/>
      <c r="R31" s="55"/>
      <c r="S31" s="55"/>
      <c r="T31" s="55"/>
    </row>
    <row r="32" spans="1:20" ht="19.7" customHeight="1">
      <c r="A32" s="12"/>
      <c r="B32" s="12"/>
      <c r="C32" s="12"/>
      <c r="D32" s="13" t="s">
        <v>32</v>
      </c>
      <c r="E32" s="30"/>
      <c r="F32" s="30"/>
      <c r="G32" s="37" t="s">
        <v>43</v>
      </c>
      <c r="H32" s="37"/>
      <c r="I32" s="38"/>
      <c r="J32" s="12"/>
      <c r="K32" s="44"/>
      <c r="L32" s="46"/>
      <c r="M32" s="46"/>
      <c r="N32" s="46"/>
      <c r="O32" s="44"/>
      <c r="P32" s="46"/>
      <c r="Q32" s="46"/>
      <c r="R32" s="14"/>
      <c r="S32" s="14"/>
      <c r="T32" s="14"/>
    </row>
    <row r="33" spans="1:20" ht="19.7" customHeight="1">
      <c r="A33" s="13" t="s">
        <v>19</v>
      </c>
      <c r="B33" s="13"/>
      <c r="C33" s="13"/>
      <c r="D33" s="13"/>
      <c r="E33" s="13"/>
      <c r="F33" s="13"/>
      <c r="G33" s="38"/>
      <c r="H33" s="12"/>
      <c r="I33" s="13"/>
      <c r="J33" s="37"/>
      <c r="K33" s="13"/>
      <c r="L33" s="13" t="s">
        <v>54</v>
      </c>
      <c r="M33" s="13"/>
      <c r="N33" s="13"/>
      <c r="O33" s="12"/>
      <c r="P33" s="12"/>
      <c r="Q33" s="12"/>
      <c r="R33" s="14"/>
      <c r="S33" s="14"/>
      <c r="T33" s="14"/>
    </row>
    <row r="34" spans="1:20" ht="19.7" customHeight="1">
      <c r="A34" s="13"/>
      <c r="B34" s="13"/>
      <c r="C34" s="13"/>
      <c r="D34" s="13" t="s">
        <v>33</v>
      </c>
      <c r="E34" s="13"/>
      <c r="F34" s="13"/>
      <c r="G34" s="37" t="s">
        <v>44</v>
      </c>
      <c r="H34" s="37"/>
      <c r="I34" s="13"/>
      <c r="J34" s="42"/>
      <c r="K34" s="13"/>
      <c r="L34" s="13"/>
      <c r="M34" s="13"/>
      <c r="N34" s="49"/>
      <c r="O34" s="44"/>
      <c r="P34" s="46"/>
      <c r="Q34" s="46"/>
      <c r="R34" s="14"/>
      <c r="S34" s="14"/>
      <c r="T34" s="14"/>
    </row>
    <row r="35" spans="1:20" ht="19.7" customHeight="1">
      <c r="A35" s="13" t="s">
        <v>20</v>
      </c>
      <c r="B35" s="23" t="s">
        <v>26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38"/>
      <c r="P35" s="12"/>
      <c r="Q35" s="46"/>
      <c r="R35" s="14"/>
      <c r="S35" s="14"/>
      <c r="T35" s="14"/>
    </row>
    <row r="36" spans="1:20" ht="19.7" customHeight="1">
      <c r="A36" s="13" t="s">
        <v>21</v>
      </c>
      <c r="B36" s="23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38"/>
      <c r="P36" s="12"/>
      <c r="Q36" s="46"/>
      <c r="R36" s="14"/>
      <c r="S36" s="14"/>
      <c r="T36" s="14"/>
    </row>
    <row r="37" spans="1:20" ht="19.7" customHeight="1">
      <c r="A37" s="1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8"/>
      <c r="P37" s="12"/>
      <c r="Q37" s="46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">
      <c r="A54" s="14"/>
      <c r="B54" s="14"/>
      <c r="C54" s="14"/>
      <c r="D54" s="14"/>
      <c r="E54" s="14"/>
      <c r="F54" s="14"/>
      <c r="G54" s="14"/>
      <c r="H54" s="14"/>
      <c r="I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">
      <c r="A55" s="14"/>
      <c r="B55" s="14"/>
      <c r="C55" s="14"/>
      <c r="D55" s="14"/>
      <c r="E55" s="14"/>
      <c r="F55" s="14"/>
      <c r="G55" s="14"/>
      <c r="H55" s="14"/>
      <c r="I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14"/>
      <c r="B56" s="14"/>
      <c r="C56" s="14"/>
      <c r="D56" s="14"/>
      <c r="E56" s="14"/>
      <c r="F56" s="14"/>
      <c r="G56" s="14"/>
      <c r="H56" s="14"/>
      <c r="I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14"/>
      <c r="B57" s="14"/>
      <c r="C57" s="14"/>
      <c r="D57" s="14"/>
      <c r="E57" s="14"/>
      <c r="F57" s="14"/>
      <c r="G57" s="14"/>
      <c r="H57" s="14"/>
      <c r="I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">
      <c r="A58" s="14"/>
      <c r="B58" s="14"/>
      <c r="C58" s="14"/>
      <c r="D58" s="14"/>
      <c r="E58" s="14"/>
      <c r="F58" s="14"/>
      <c r="G58" s="14"/>
      <c r="H58" s="14"/>
      <c r="I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4"/>
      <c r="B59" s="14"/>
      <c r="C59" s="14"/>
      <c r="D59" s="14"/>
      <c r="E59" s="14"/>
      <c r="F59" s="14"/>
      <c r="G59" s="14"/>
      <c r="H59" s="14"/>
      <c r="I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14"/>
      <c r="B60" s="14"/>
      <c r="C60" s="14"/>
      <c r="D60" s="14"/>
      <c r="E60" s="14"/>
      <c r="F60" s="14"/>
      <c r="G60" s="14"/>
      <c r="H60" s="14"/>
      <c r="I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14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">
      <c r="A62" s="14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">
      <c r="A63" s="14"/>
      <c r="B63" s="14"/>
      <c r="C63" s="14"/>
      <c r="D63" s="14"/>
      <c r="E63" s="14"/>
      <c r="F63" s="14"/>
      <c r="G63" s="14"/>
      <c r="H63" s="14"/>
      <c r="I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">
      <c r="A64" s="14"/>
      <c r="B64" s="14"/>
      <c r="C64" s="14"/>
      <c r="D64" s="14"/>
      <c r="E64" s="14"/>
      <c r="F64" s="14"/>
      <c r="G64" s="14"/>
      <c r="H64" s="14"/>
      <c r="I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">
      <c r="A65" s="14"/>
      <c r="B65" s="14"/>
      <c r="C65" s="14"/>
      <c r="D65" s="14"/>
      <c r="E65" s="14"/>
      <c r="F65" s="14"/>
      <c r="G65" s="14"/>
      <c r="H65" s="14"/>
      <c r="I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14"/>
      <c r="B66" s="14"/>
      <c r="C66" s="14"/>
      <c r="D66" s="14"/>
      <c r="E66" s="14"/>
      <c r="F66" s="14"/>
      <c r="G66" s="14"/>
      <c r="H66" s="14"/>
      <c r="I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14"/>
      <c r="B67" s="14"/>
      <c r="C67" s="14"/>
      <c r="D67" s="14"/>
      <c r="E67" s="14"/>
      <c r="F67" s="14"/>
      <c r="G67" s="14"/>
      <c r="H67" s="14"/>
      <c r="I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14"/>
      <c r="B68" s="14"/>
      <c r="C68" s="14"/>
      <c r="D68" s="14"/>
      <c r="E68" s="14"/>
      <c r="F68" s="14"/>
      <c r="G68" s="14"/>
      <c r="H68" s="14"/>
      <c r="I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14"/>
      <c r="B69" s="14"/>
      <c r="C69" s="14"/>
      <c r="D69" s="14"/>
      <c r="E69" s="14"/>
      <c r="F69" s="14"/>
      <c r="G69" s="14"/>
      <c r="H69" s="14"/>
      <c r="I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14"/>
      <c r="B70" s="14"/>
      <c r="C70" s="14"/>
      <c r="D70" s="14"/>
      <c r="E70" s="14"/>
      <c r="F70" s="14"/>
      <c r="G70" s="14"/>
      <c r="H70" s="14"/>
      <c r="I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14"/>
      <c r="B71" s="14"/>
      <c r="C71" s="14"/>
      <c r="D71" s="14"/>
      <c r="E71" s="14"/>
      <c r="F71" s="14"/>
      <c r="G71" s="14"/>
      <c r="H71" s="14"/>
      <c r="I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>
      <c r="A72" s="14"/>
      <c r="B72" s="14"/>
      <c r="C72" s="14"/>
      <c r="D72" s="14"/>
      <c r="E72" s="14"/>
      <c r="F72" s="14"/>
      <c r="G72" s="14"/>
      <c r="H72" s="14"/>
      <c r="I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>
      <c r="A73" s="14"/>
      <c r="B73" s="14"/>
      <c r="C73" s="14"/>
      <c r="D73" s="14"/>
      <c r="E73" s="14"/>
      <c r="F73" s="14"/>
      <c r="G73" s="14"/>
      <c r="H73" s="14"/>
      <c r="I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">
      <c r="A75" s="14"/>
      <c r="B75" s="14"/>
      <c r="C75" s="14"/>
      <c r="D75" s="14"/>
      <c r="E75" s="14"/>
      <c r="F75" s="14"/>
      <c r="G75" s="14"/>
      <c r="H75" s="14"/>
      <c r="I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">
      <c r="A76" s="14"/>
      <c r="B76" s="14"/>
      <c r="C76" s="14"/>
      <c r="D76" s="14"/>
      <c r="E76" s="14"/>
      <c r="F76" s="14"/>
      <c r="G76" s="14"/>
      <c r="H76" s="14"/>
      <c r="I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">
      <c r="A77" s="14"/>
      <c r="B77" s="14"/>
      <c r="C77" s="14"/>
      <c r="D77" s="14"/>
      <c r="E77" s="14"/>
      <c r="F77" s="14"/>
      <c r="G77" s="14"/>
      <c r="H77" s="14"/>
      <c r="I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">
      <c r="A78" s="14"/>
      <c r="B78" s="14"/>
      <c r="C78" s="14"/>
      <c r="D78" s="14"/>
      <c r="E78" s="14"/>
      <c r="F78" s="14"/>
      <c r="G78" s="14"/>
      <c r="H78" s="14"/>
      <c r="I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14"/>
      <c r="B79" s="14"/>
      <c r="C79" s="14"/>
      <c r="D79" s="14"/>
      <c r="E79" s="14"/>
      <c r="F79" s="14"/>
      <c r="G79" s="14"/>
      <c r="H79" s="14"/>
      <c r="I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8">
    <mergeCell ref="Q8:R8"/>
    <mergeCell ref="G32:H32"/>
    <mergeCell ref="G34:H34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