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state="visible" r:id="rId4"/>
  </sheets>
</workbook>
</file>

<file path=xl/sharedStrings.xml><?xml version="1.0" encoding="utf-8"?>
<sst xmlns="http://schemas.openxmlformats.org/spreadsheetml/2006/main" count="65">
  <si>
    <t>公開類</t>
  </si>
  <si>
    <t>月報</t>
  </si>
  <si>
    <t>臺中市大肚區公所人民申請案件統計表</t>
  </si>
  <si>
    <t>中華民國111年1月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</si>
  <si>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</si>
  <si>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</si>
  <si>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</si>
  <si>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</si>
  <si>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</si>
  <si>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</si>
  <si>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</si>
  <si>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</si>
  <si>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</si>
  <si>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</si>
  <si>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</si>
  <si>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</si>
  <si>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</si>
  <si>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</si>
  <si>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</si>
  <si>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</si>
  <si>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</si>
  <si>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</si>
  <si>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</si>
  <si>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</si>
  <si>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</si>
  <si>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</si>
  <si>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</si>
  <si>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</si>
  <si>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</si>
  <si>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</si>
  <si>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</si>
  <si>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</si>
  <si>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</si>
  <si>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</si>
  <si>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</si>
  <si>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</si>
  <si>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</si>
  <si>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</si>
  <si>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</si>
  <si>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</si>
  <si>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</si>
  <si>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</si>
  <si>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</si>
  <si>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</si>
  <si>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</si>
  <si>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</si>
  <si>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</si>
  <si>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</si>
  <si>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</si>
  <si>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</si>
  <si>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</si>
  <si>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</si>
  <si>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</si>
  <si>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</si>
  <si>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</si>
  <si>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</si>
  <si>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</si>
  <si>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</si>
  <si>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</si>
  <si>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</si>
  <si>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</si>
  <si>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</si>
  <si>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111年 2月 7日編製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</si>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</sst>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[&gt;0]_(* #,##0_);[&lt;0]_(* &quot;(&quot;#,##0&quot;)&quot;;[=0]_(* &quot;-&quot;??_);_(@_)" numFmtId="196"/>
    <numFmt formatCode="#,##0_ " numFmtId="197"/>
    <numFmt formatCode="_(* #,##0.00_);_(* (#,##0.00);_(* &quot;-&quot;??_);_(@_)" numFmtId="198"/>
    <numFmt formatCode="#,##0.00_ " numFmtId="199"/>
    <numFmt formatCode="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3" borderId="0" xfId="0" applyFont="true">
      <alignment horizontal="center" wrapText="true"/>
    </xf>
    <xf numFmtId="0" fontId="3" borderId="3" xfId="0" applyFont="true" applyBorder="true">
      <alignment horizontal="center" vertical="center" wrapText="true"/>
    </xf>
    <xf numFmtId="0" fontId="4" borderId="4" xfId="0" applyFont="true" applyBorder="true">
      <alignment horizontal="right" vertical="center" wrapText="true"/>
    </xf>
    <xf numFmtId="0" fontId="4" borderId="5" xfId="0" applyFont="true" applyBorder="true">
      <alignment horizontal="center" vertical="center" wrapText="true"/>
    </xf>
    <xf numFmtId="0" fontId="4" borderId="5" xfId="0" applyFont="true" applyBorder="true">
      <alignment vertical="center" wrapText="true"/>
    </xf>
    <xf numFmtId="0" fontId="4" borderId="6" xfId="0" applyFont="true" applyBorder="true">
      <alignment horizontal="left" vertical="center" wrapText="true"/>
    </xf>
    <xf numFmtId="0" fontId="4" borderId="7" xfId="0" applyFont="true" applyBorder="true">
      <alignment horizontal="left" vertical="center" wrapText="true"/>
    </xf>
    <xf numFmtId="0" fontId="4" borderId="1" xfId="0" applyFont="true" applyBorder="true">
      <alignment horizontal="left" vertical="center" wrapText="true"/>
    </xf>
    <xf numFmtId="0" fontId="4" borderId="7" xfId="0" applyFont="true" applyBorder="true">
      <alignment vertical="center" wrapText="true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1" borderId="0" xfId="0" applyFont="true">
      <alignment horizontal="right" vertical="center"/>
    </xf>
    <xf numFmtId="0" fontId="2" borderId="8" xfId="0" applyFont="true" applyBorder="true"/>
    <xf numFmtId="0" fontId="4" borderId="9" xfId="0" applyFont="true" applyBorder="true">
      <alignment horizontal="left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7" fontId="4" borderId="1" xfId="0" applyNumberFormat="true" applyFont="true" applyBorder="true">
      <alignment horizontal="right" vertical="center" wrapText="true"/>
    </xf>
    <xf numFmtId="0" fontId="1" borderId="0" xfId="0" applyFont="true">
      <alignment vertical="center"/>
    </xf>
    <xf numFmtId="0" fontId="4" borderId="0" xfId="0" applyFont="true">
      <alignment horizontal="left" vertical="center"/>
    </xf>
    <xf numFmtId="0" fontId="4" borderId="3" xfId="0" applyFont="true" applyBorder="true">
      <alignment horizontal="right" vertical="center"/>
    </xf>
    <xf numFmtId="0" fontId="5" borderId="1" xfId="0" applyFont="true" applyBorder="true">
      <alignment horizontal="center" vertical="center" wrapText="true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10" fontId="6" borderId="1" xfId="0" applyNumberFormat="true" applyFont="true" applyBorder="true">
      <alignment horizontal="center" vertical="center" wrapText="true"/>
    </xf>
    <xf numFmtId="198" fontId="4" borderId="1" xfId="0" applyNumberFormat="true" applyFont="true" applyBorder="true">
      <alignment horizontal="center" vertical="center" wrapText="true"/>
    </xf>
    <xf numFmtId="199" fontId="4" borderId="1" xfId="0" applyNumberFormat="true" applyFont="true" applyBorder="true">
      <alignment horizontal="right" vertical="center" wrapText="true"/>
    </xf>
    <xf numFmtId="10" fontId="4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98" fontId="4" borderId="1" xfId="0" applyNumberFormat="true" applyFont="true" applyBorder="true">
      <alignment horizontal="center" vertical="center"/>
    </xf>
    <xf numFmtId="10" fontId="1" borderId="0" xfId="0" applyNumberFormat="true" applyFont="true">
      <alignment horizontal="right" vertical="center"/>
    </xf>
    <xf numFmtId="0" fontId="2" borderId="0" xfId="0" applyFont="true"/>
    <xf numFmtId="0" fontId="6" borderId="2" xfId="0" applyFont="true" applyBorder="true">
      <alignment horizontal="right" vertical="center"/>
    </xf>
    <xf numFmtId="0" fontId="6" borderId="0" xfId="0" applyFont="true">
      <alignment horizontal="right" vertical="center"/>
    </xf>
    <xf numFmtId="0" fontId="6" borderId="1" xfId="0" applyFont="true" applyBorder="true">
      <alignment horizontal="center" vertical="center" wrapText="true"/>
    </xf>
    <xf numFmtId="0" fontId="6" borderId="2" xfId="0" applyFont="true" applyBorder="true">
      <alignment horizontal="left" vertical="center"/>
    </xf>
    <xf numFmtId="0" fontId="6" borderId="0" xfId="0" applyFont="true">
      <alignment horizontal="left" vertical="center"/>
    </xf>
    <xf numFmtId="0" fontId="7" borderId="0" xfId="0" applyFont="true">
      <alignment horizontal="left" vertical="center"/>
    </xf>
    <xf numFmtId="0" fontId="2" borderId="5" xfId="0" applyFont="true" applyBorder="true"/>
    <xf numFmtId="0" fontId="4" borderId="6" xfId="0" applyFont="true" applyBorder="true">
      <alignment horizontal="right" vertical="center"/>
    </xf>
    <xf numFmtId="200" fontId="1" borderId="0" xfId="0" applyNumberFormat="true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1" borderId="2" xfId="0" applyFont="true" applyBorder="true">
      <alignment horizontal="right" vertical="center"/>
    </xf>
    <xf numFmtId="0" fontId="4" borderId="10" xfId="0" applyFont="true" applyBorder="true">
      <alignment horizontal="center" vertical="center" wrapText="true"/>
    </xf>
    <xf numFmtId="198" fontId="4" borderId="10" xfId="0" applyNumberFormat="true" applyFont="true" applyBorder="true">
      <alignment horizontal="center" vertical="center"/>
    </xf>
    <xf numFmtId="198" fontId="4" borderId="10" xfId="0" applyNumberFormat="true" applyFont="true" applyBorder="true">
      <alignment horizontal="center" vertical="center" wrapText="true"/>
    </xf>
    <xf numFmtId="197" fontId="4" borderId="10" xfId="0" applyNumberFormat="true" applyFont="true" applyBorder="true">
      <alignment horizontal="right" vertical="center" wrapText="true"/>
    </xf>
    <xf numFmtId="0" fontId="4" borderId="0" xfId="0" applyFont="true">
      <alignment horizontal="right" vertical="center" wrapText="true"/>
    </xf>
    <xf numFmtId="200" fontId="4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45"/>
  <sheetViews>
    <sheetView zoomScale="100" topLeftCell="A1" workbookViewId="0" showGridLines="true" showRowColHeaders="true">
      <selection activeCell="M31" sqref="M31:N31"/>
    </sheetView>
  </sheetViews>
  <sheetFormatPr customHeight="false" defaultColWidth="9.28125" defaultRowHeight="15"/>
  <cols>
    <col min="1" max="1" bestFit="false" customWidth="true" width="24.00390625" hidden="false" outlineLevel="0"/>
    <col min="2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4" bestFit="false" customWidth="true" width="19.00390625" hidden="false" outlineLevel="0"/>
  </cols>
  <sheetData>
    <row r="1">
      <c r="A1" s="1" t="s">
        <v>0</v>
      </c>
      <c r="B1" s="15"/>
      <c r="C1" s="22"/>
      <c r="D1" s="13"/>
      <c r="E1" s="13"/>
      <c r="F1" s="13"/>
      <c r="G1" s="13"/>
      <c r="H1" s="34"/>
      <c r="I1" s="13"/>
      <c r="J1" s="34"/>
      <c r="K1" s="41"/>
      <c r="L1" s="1" t="s">
        <v>55</v>
      </c>
      <c r="M1" s="1" t="s">
        <v>58</v>
      </c>
      <c r="N1" s="1"/>
      <c r="O1" s="15"/>
      <c r="P1" s="34"/>
      <c r="Q1" s="34"/>
      <c r="R1" s="34"/>
      <c r="S1" s="34"/>
      <c r="T1" s="34"/>
      <c r="U1" s="34"/>
      <c r="V1" s="34"/>
      <c r="W1" s="34"/>
      <c r="X1" s="34"/>
      <c r="Y1" s="34"/>
      <c r="Z1" s="13"/>
      <c r="AA1" s="13"/>
    </row>
    <row r="2">
      <c r="A2" s="1" t="s">
        <v>1</v>
      </c>
      <c r="B2" s="16" t="s">
        <v>22</v>
      </c>
      <c r="C2" s="23"/>
      <c r="D2" s="23"/>
      <c r="E2" s="23"/>
      <c r="F2" s="23"/>
      <c r="G2" s="23"/>
      <c r="H2" s="23"/>
      <c r="I2" s="23"/>
      <c r="J2" s="23"/>
      <c r="K2" s="42"/>
      <c r="L2" s="1" t="s">
        <v>56</v>
      </c>
      <c r="M2" s="1" t="s">
        <v>59</v>
      </c>
      <c r="N2" s="1"/>
      <c r="O2" s="15"/>
      <c r="P2" s="34"/>
      <c r="Q2" s="34"/>
      <c r="R2" s="34"/>
      <c r="S2" s="34"/>
      <c r="T2" s="34"/>
      <c r="U2" s="34"/>
      <c r="V2" s="34"/>
      <c r="W2" s="34"/>
      <c r="X2" s="34"/>
      <c r="Y2" s="34"/>
      <c r="Z2" s="13"/>
      <c r="AA2" s="13"/>
    </row>
    <row r="3">
      <c r="A3" s="2"/>
      <c r="B3" s="2"/>
      <c r="C3" s="2"/>
      <c r="D3" s="2"/>
      <c r="E3" s="2"/>
      <c r="F3" s="12"/>
      <c r="G3" s="31"/>
      <c r="H3" s="12"/>
      <c r="I3" s="31"/>
      <c r="J3" s="12"/>
      <c r="K3" s="31"/>
      <c r="L3" s="12"/>
      <c r="M3" s="2"/>
      <c r="N3" s="2"/>
      <c r="O3" s="30"/>
      <c r="P3" s="13"/>
      <c r="Q3" s="13"/>
      <c r="R3" s="30"/>
      <c r="S3" s="13"/>
      <c r="T3" s="13"/>
      <c r="U3" s="34"/>
      <c r="V3" s="34"/>
      <c r="W3" s="34"/>
      <c r="X3" s="34"/>
      <c r="Y3" s="34"/>
      <c r="Z3" s="34"/>
      <c r="AA3" s="34"/>
      <c r="AB3" s="13"/>
      <c r="AC3" s="13"/>
      <c r="AD3" s="13"/>
      <c r="AE3" s="13"/>
    </row>
    <row r="4">
      <c r="F4" s="13"/>
      <c r="G4" s="30"/>
      <c r="H4" s="13"/>
      <c r="I4" s="30"/>
      <c r="J4" s="13"/>
      <c r="K4" s="30"/>
      <c r="L4" s="13"/>
      <c r="M4" s="34"/>
      <c r="N4" s="34"/>
      <c r="O4" s="30"/>
      <c r="P4" s="13"/>
      <c r="Q4" s="13"/>
      <c r="R4" s="30"/>
      <c r="S4" s="13"/>
      <c r="T4" s="13"/>
      <c r="U4" s="34"/>
      <c r="V4" s="34"/>
      <c r="W4" s="34"/>
      <c r="X4" s="34"/>
      <c r="Y4" s="34"/>
      <c r="Z4" s="34"/>
      <c r="AA4" s="34"/>
      <c r="AB4" s="13"/>
      <c r="AC4" s="13"/>
      <c r="AD4" s="13"/>
      <c r="AE4" s="13"/>
    </row>
    <row r="5" ht="97.8515625" customHeight="true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0"/>
      <c r="P5" s="13"/>
      <c r="Q5" s="13"/>
      <c r="R5" s="30"/>
      <c r="S5" s="13"/>
      <c r="T5" s="13"/>
      <c r="U5" s="34"/>
      <c r="V5" s="34"/>
      <c r="W5" s="34"/>
      <c r="X5" s="34"/>
      <c r="Y5" s="34"/>
      <c r="Z5" s="34"/>
      <c r="AA5" s="34"/>
      <c r="AB5" s="13"/>
      <c r="AC5" s="13"/>
      <c r="AD5" s="13"/>
      <c r="AE5" s="13"/>
    </row>
    <row r="6" ht="97.8515625" customHeight="true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ht="74.70703125" customHeight="true">
      <c r="A7" s="5" t="s">
        <v>4</v>
      </c>
      <c r="B7" s="17" t="s">
        <v>23</v>
      </c>
      <c r="C7" s="17"/>
      <c r="D7" s="17"/>
      <c r="E7" s="17" t="s">
        <v>35</v>
      </c>
      <c r="F7" s="17"/>
      <c r="G7" s="17"/>
      <c r="H7" s="17"/>
      <c r="I7" s="17"/>
      <c r="J7" s="17"/>
      <c r="K7" s="17" t="s">
        <v>50</v>
      </c>
      <c r="L7" s="17"/>
      <c r="M7" s="17"/>
      <c r="N7" s="17"/>
      <c r="O7" s="15"/>
    </row>
    <row r="8" ht="50.09765625" customHeight="true">
      <c r="A8" s="6" t="s">
        <v>5</v>
      </c>
      <c r="B8" s="17" t="s">
        <v>24</v>
      </c>
      <c r="C8" s="17" t="s">
        <v>29</v>
      </c>
      <c r="D8" s="17" t="s">
        <v>7</v>
      </c>
      <c r="E8" s="17" t="s">
        <v>36</v>
      </c>
      <c r="F8" s="17"/>
      <c r="G8" s="17" t="s">
        <v>41</v>
      </c>
      <c r="H8" s="17"/>
      <c r="I8" s="17" t="s">
        <v>46</v>
      </c>
      <c r="J8" s="17"/>
      <c r="K8" s="17" t="s">
        <v>51</v>
      </c>
      <c r="L8" s="17"/>
      <c r="M8" s="17" t="s">
        <v>60</v>
      </c>
      <c r="N8" s="46" t="s">
        <v>63</v>
      </c>
    </row>
    <row r="9">
      <c r="A9" s="7"/>
      <c r="B9" s="17"/>
      <c r="C9" s="17"/>
      <c r="D9" s="17"/>
      <c r="E9" s="17" t="s">
        <v>37</v>
      </c>
      <c r="F9" s="27" t="s">
        <v>39</v>
      </c>
      <c r="G9" s="17" t="s">
        <v>37</v>
      </c>
      <c r="H9" s="27" t="s">
        <v>39</v>
      </c>
      <c r="I9" s="17" t="s">
        <v>47</v>
      </c>
      <c r="J9" s="17"/>
      <c r="K9" s="17" t="s">
        <v>52</v>
      </c>
      <c r="L9" s="17"/>
      <c r="M9" s="17"/>
      <c r="N9" s="46"/>
    </row>
    <row r="10">
      <c r="A10" s="7"/>
      <c r="B10" s="17"/>
      <c r="C10" s="17"/>
      <c r="D10" s="24" t="s">
        <v>31</v>
      </c>
      <c r="E10" s="17"/>
      <c r="F10" s="27"/>
      <c r="G10" s="17"/>
      <c r="H10" s="27"/>
      <c r="I10" s="17" t="s">
        <v>37</v>
      </c>
      <c r="J10" s="37" t="s">
        <v>39</v>
      </c>
      <c r="K10" s="17" t="s">
        <v>37</v>
      </c>
      <c r="L10" s="37" t="s">
        <v>39</v>
      </c>
      <c r="M10" s="17"/>
      <c r="N10" s="46"/>
    </row>
    <row r="11">
      <c r="A11" s="8" t="s">
        <v>6</v>
      </c>
      <c r="B11" s="17" t="s">
        <v>25</v>
      </c>
      <c r="C11" s="17" t="s">
        <v>30</v>
      </c>
      <c r="D11" s="17" t="s">
        <v>32</v>
      </c>
      <c r="E11" s="17" t="s">
        <v>38</v>
      </c>
      <c r="F11" s="17" t="s">
        <v>40</v>
      </c>
      <c r="G11" s="17" t="s">
        <v>42</v>
      </c>
      <c r="H11" s="17" t="s">
        <v>45</v>
      </c>
      <c r="I11" s="17" t="s">
        <v>48</v>
      </c>
      <c r="J11" s="17" t="s">
        <v>49</v>
      </c>
      <c r="K11" s="17" t="s">
        <v>53</v>
      </c>
      <c r="L11" s="17" t="s">
        <v>57</v>
      </c>
      <c r="M11" s="17" t="s">
        <v>61</v>
      </c>
      <c r="N11" s="46" t="s">
        <v>64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ht="68.26171875" customHeight="true">
      <c r="A12" s="9" t="s">
        <v>7</v>
      </c>
      <c r="B12" s="18" t="n">
        <f>SUM(B13:B33)</f>
        <v>350</v>
      </c>
      <c r="C12" s="18" t="n">
        <f>SUM(C13:C33)</f>
        <v>82</v>
      </c>
      <c r="D12" s="18" t="n">
        <f>B12+C12</f>
        <v>432</v>
      </c>
      <c r="E12" s="18" t="n">
        <f>SUM(E13:E33)</f>
        <v>361</v>
      </c>
      <c r="F12" s="28" t="n">
        <f>IF(I12&gt;0, E12/I12*100, 0)</f>
        <v>100</v>
      </c>
      <c r="G12" s="32" t="n">
        <f>SUM(G13:G33)</f>
        <v>0</v>
      </c>
      <c r="H12" s="28" t="n">
        <f>IF(I12&gt;0, G12/I12*100, 0)</f>
        <v>0</v>
      </c>
      <c r="I12" s="18" t="n">
        <f>E12+G12</f>
        <v>361</v>
      </c>
      <c r="J12" s="28" t="n">
        <f>IF(D12&gt;0, I12/D12*100, 0)</f>
        <v>83.5648148148148</v>
      </c>
      <c r="K12" s="18" t="n">
        <f>D12-I12</f>
        <v>71</v>
      </c>
      <c r="L12" s="28" t="n">
        <f>IF(D12&gt;0, K12/D12*100, 0)</f>
        <v>16.4351851851852</v>
      </c>
      <c r="M12" s="18" t="n">
        <f>K12-N12</f>
        <v>71</v>
      </c>
      <c r="N12" s="47" t="n">
        <f>SUM(N13:N33)</f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ht="68.26171875" customHeight="true">
      <c r="A13" s="10" t="s">
        <v>8</v>
      </c>
      <c r="B13" s="19" t="n">
        <v>0</v>
      </c>
      <c r="C13" s="19" t="n">
        <v>0</v>
      </c>
      <c r="D13" s="18" t="n">
        <f>B13+C13</f>
        <v>0</v>
      </c>
      <c r="E13" s="19" t="n">
        <v>0</v>
      </c>
      <c r="F13" s="28" t="n">
        <f>IF(I13&gt;0, E13/I13*100, 0)</f>
        <v>0</v>
      </c>
      <c r="G13" s="28" t="n">
        <v>0</v>
      </c>
      <c r="H13" s="28" t="n">
        <f>IF(I13&gt;0, G13/I13*100, 0)</f>
        <v>0</v>
      </c>
      <c r="I13" s="18" t="n">
        <f>E13+G13</f>
        <v>0</v>
      </c>
      <c r="J13" s="28" t="n">
        <f>IF(D13&gt;0, I13/D13*100, 0)</f>
        <v>0</v>
      </c>
      <c r="K13" s="18" t="n">
        <f>D13-I13</f>
        <v>0</v>
      </c>
      <c r="L13" s="28" t="n">
        <f>IF(D13&gt;0, K13/D13*100, 0)</f>
        <v>0</v>
      </c>
      <c r="M13" s="19" t="n">
        <v>0</v>
      </c>
      <c r="N13" s="48" t="n"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ht="68.26171875" customHeight="true">
      <c r="A14" s="10" t="s">
        <v>9</v>
      </c>
      <c r="B14" s="19" t="n">
        <v>0</v>
      </c>
      <c r="C14" s="19" t="n">
        <v>0</v>
      </c>
      <c r="D14" s="18" t="n">
        <f>B14+C14</f>
        <v>0</v>
      </c>
      <c r="E14" s="19" t="n">
        <v>0</v>
      </c>
      <c r="F14" s="28" t="n">
        <f>IF(I14&gt;0, E14/I14*100, 0)</f>
        <v>0</v>
      </c>
      <c r="G14" s="28" t="n">
        <v>0</v>
      </c>
      <c r="H14" s="28" t="n">
        <f>IF(I14&gt;0, G14/I14*100, 0)</f>
        <v>0</v>
      </c>
      <c r="I14" s="18" t="n">
        <f>E14+G14</f>
        <v>0</v>
      </c>
      <c r="J14" s="28" t="n">
        <f>IF(D14&gt;0, I14/D14*100, 0)</f>
        <v>0</v>
      </c>
      <c r="K14" s="18" t="n">
        <f>D14-I14</f>
        <v>0</v>
      </c>
      <c r="L14" s="28" t="n">
        <f>IF(D14&gt;0, K14/D14*100, 0)</f>
        <v>0</v>
      </c>
      <c r="M14" s="19" t="n">
        <v>0</v>
      </c>
      <c r="N14" s="48" t="n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ht="68.26171875" customHeight="true">
      <c r="A15" s="10" t="s">
        <v>10</v>
      </c>
      <c r="B15" s="19" t="n">
        <v>134</v>
      </c>
      <c r="C15" s="19" t="n">
        <v>12</v>
      </c>
      <c r="D15" s="18" t="n">
        <f>B15+C15</f>
        <v>146</v>
      </c>
      <c r="E15" s="19" t="n">
        <v>136</v>
      </c>
      <c r="F15" s="28" t="n">
        <f>IF(I15&gt;0, E15/I15*100, 0)</f>
        <v>100</v>
      </c>
      <c r="G15" s="28" t="n">
        <v>0</v>
      </c>
      <c r="H15" s="28" t="n">
        <f>IF(I15&gt;0, G15/I15*100, 0)</f>
        <v>0</v>
      </c>
      <c r="I15" s="18" t="n">
        <f>E15+G15</f>
        <v>136</v>
      </c>
      <c r="J15" s="28" t="n">
        <f>IF(D15&gt;0, I15/D15*100, 0)</f>
        <v>93.1506849315068</v>
      </c>
      <c r="K15" s="18" t="n">
        <f>D15-I15</f>
        <v>10</v>
      </c>
      <c r="L15" s="28" t="n">
        <f>IF(D15&gt;0, K15/D15*100, 0)</f>
        <v>6.84931506849315</v>
      </c>
      <c r="M15" s="19" t="n">
        <v>10</v>
      </c>
      <c r="N15" s="48" t="n"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ht="68.26171875" customHeight="true">
      <c r="A16" s="10" t="s">
        <v>11</v>
      </c>
      <c r="B16" s="19" t="n">
        <v>20</v>
      </c>
      <c r="C16" s="19" t="n">
        <v>14</v>
      </c>
      <c r="D16" s="18" t="n">
        <f>B16+C16</f>
        <v>34</v>
      </c>
      <c r="E16" s="19" t="n">
        <v>33</v>
      </c>
      <c r="F16" s="28" t="n">
        <f>IF(I16&gt;0, E16/I16*100, 0)</f>
        <v>100</v>
      </c>
      <c r="G16" s="28" t="n">
        <v>0</v>
      </c>
      <c r="H16" s="28" t="n">
        <f>IF(I16&gt;0, G16/I16*100, 0)</f>
        <v>0</v>
      </c>
      <c r="I16" s="18" t="n">
        <f>E16+G16</f>
        <v>33</v>
      </c>
      <c r="J16" s="28" t="n">
        <f>IF(D16&gt;0, I16/D16*100, 0)</f>
        <v>97.0588235294118</v>
      </c>
      <c r="K16" s="18" t="n">
        <f>D16-I16</f>
        <v>1</v>
      </c>
      <c r="L16" s="28" t="n">
        <f>IF(D16&gt;0, K16/D16*100, 0)</f>
        <v>2.94117647058824</v>
      </c>
      <c r="M16" s="19" t="n">
        <v>1</v>
      </c>
      <c r="N16" s="48" t="n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ht="68.26171875" customHeight="true">
      <c r="A17" s="10" t="s">
        <v>12</v>
      </c>
      <c r="B17" s="19" t="n">
        <v>4</v>
      </c>
      <c r="C17" s="19" t="n">
        <v>3</v>
      </c>
      <c r="D17" s="18" t="n">
        <f>B17+C17</f>
        <v>7</v>
      </c>
      <c r="E17" s="19" t="n">
        <v>7</v>
      </c>
      <c r="F17" s="28" t="n">
        <f>IF(I17&gt;0, E17/I17*100, 0)</f>
        <v>100</v>
      </c>
      <c r="G17" s="28" t="n">
        <v>0</v>
      </c>
      <c r="H17" s="28" t="n">
        <f>IF(I17&gt;0, G17/I17*100, 0)</f>
        <v>0</v>
      </c>
      <c r="I17" s="18" t="n">
        <f>E17+G17</f>
        <v>7</v>
      </c>
      <c r="J17" s="28" t="n">
        <f>IF(D17&gt;0, I17/D17*100, 0)</f>
        <v>100</v>
      </c>
      <c r="K17" s="18" t="n">
        <f>D17-I17</f>
        <v>0</v>
      </c>
      <c r="L17" s="28" t="n">
        <f>IF(D17&gt;0, K17/D17*100, 0)</f>
        <v>0</v>
      </c>
      <c r="M17" s="19" t="n">
        <v>0</v>
      </c>
      <c r="N17" s="48" t="n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ht="68.26171875" customHeight="true">
      <c r="A18" s="10" t="s">
        <v>13</v>
      </c>
      <c r="B18" s="19" t="n">
        <v>187</v>
      </c>
      <c r="C18" s="19" t="n">
        <v>53</v>
      </c>
      <c r="D18" s="18" t="n">
        <f>B18+C18</f>
        <v>240</v>
      </c>
      <c r="E18" s="19" t="n">
        <v>180</v>
      </c>
      <c r="F18" s="28" t="n">
        <f>IF(I18&gt;0, E18/I18*100, 0)</f>
        <v>100</v>
      </c>
      <c r="G18" s="28" t="n">
        <v>0</v>
      </c>
      <c r="H18" s="28" t="n">
        <f>IF(I18&gt;0, G18/I18*100, 0)</f>
        <v>0</v>
      </c>
      <c r="I18" s="18" t="n">
        <f>E18+G18</f>
        <v>180</v>
      </c>
      <c r="J18" s="28" t="n">
        <f>IF(D18&gt;0, I18/D18*100, 0)</f>
        <v>75</v>
      </c>
      <c r="K18" s="18" t="n">
        <f>D18-I18</f>
        <v>60</v>
      </c>
      <c r="L18" s="28" t="n">
        <f>IF(D18&gt;0, K18/D18*100, 0)</f>
        <v>25</v>
      </c>
      <c r="M18" s="19" t="n">
        <v>60</v>
      </c>
      <c r="N18" s="48" t="n"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ht="68.26171875" customHeight="true">
      <c r="A19" s="10" t="s">
        <v>14</v>
      </c>
      <c r="B19" s="19" t="n">
        <v>5</v>
      </c>
      <c r="C19" s="19" t="n">
        <v>0</v>
      </c>
      <c r="D19" s="18" t="n">
        <f>B19+C19</f>
        <v>5</v>
      </c>
      <c r="E19" s="19" t="n">
        <v>5</v>
      </c>
      <c r="F19" s="28" t="n">
        <f>IF(I19&gt;0, E19/I19*100, 0)</f>
        <v>100</v>
      </c>
      <c r="G19" s="28" t="n">
        <v>0</v>
      </c>
      <c r="H19" s="28" t="n">
        <f>IF(I19&gt;0, G19/I19*100, 0)</f>
        <v>0</v>
      </c>
      <c r="I19" s="18" t="n">
        <f>E19+G19</f>
        <v>5</v>
      </c>
      <c r="J19" s="28" t="n">
        <f>IF(D19&gt;0, I19/D19*100, 0)</f>
        <v>100</v>
      </c>
      <c r="K19" s="18" t="n">
        <f>D19-I19</f>
        <v>0</v>
      </c>
      <c r="L19" s="28" t="n">
        <f>IF(D19&gt;0, K19/D19*100, 0)</f>
        <v>0</v>
      </c>
      <c r="M19" s="19" t="n">
        <v>0</v>
      </c>
      <c r="N19" s="48" t="n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ht="68.26171875" customHeight="true">
      <c r="A20" s="10" t="s">
        <v>15</v>
      </c>
      <c r="B20" s="19" t="n">
        <v>0</v>
      </c>
      <c r="C20" s="19" t="n">
        <v>0</v>
      </c>
      <c r="D20" s="18" t="n">
        <f>B20+C20</f>
        <v>0</v>
      </c>
      <c r="E20" s="19" t="n">
        <v>0</v>
      </c>
      <c r="F20" s="28" t="n">
        <f>IF(I20&gt;0, E20/I20*100, 0)</f>
        <v>0</v>
      </c>
      <c r="G20" s="28" t="n">
        <v>0</v>
      </c>
      <c r="H20" s="28" t="n">
        <f>IF(I20&gt;0, G20/I20*100, 0)</f>
        <v>0</v>
      </c>
      <c r="I20" s="18" t="n">
        <f>E20+G20</f>
        <v>0</v>
      </c>
      <c r="J20" s="28" t="n">
        <f>IF(D20&gt;0, I20/D20*100, 0)</f>
        <v>0</v>
      </c>
      <c r="K20" s="18" t="n">
        <f>D20-I20</f>
        <v>0</v>
      </c>
      <c r="L20" s="28" t="n">
        <f>IF(D20&gt;0, K20/D20*100, 0)</f>
        <v>0</v>
      </c>
      <c r="M20" s="19" t="n">
        <v>0</v>
      </c>
      <c r="N20" s="48" t="n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ht="68.26171875" customHeight="true">
      <c r="A21" s="10" t="s">
        <v>16</v>
      </c>
      <c r="B21" s="19" t="n">
        <v>0</v>
      </c>
      <c r="C21" s="19" t="n">
        <v>0</v>
      </c>
      <c r="D21" s="18" t="n">
        <f>B21+C21</f>
        <v>0</v>
      </c>
      <c r="E21" s="19" t="n">
        <v>0</v>
      </c>
      <c r="F21" s="28" t="n">
        <f>IF(I21&gt;0, E21/I21*100, 0)</f>
        <v>0</v>
      </c>
      <c r="G21" s="28"/>
      <c r="H21" s="28" t="n">
        <f>IF(I21&gt;0, G21/I21*100, 0)</f>
        <v>0</v>
      </c>
      <c r="I21" s="18" t="n">
        <f>E21+G21</f>
        <v>0</v>
      </c>
      <c r="J21" s="28" t="n">
        <f>IF(D21&gt;0, I21/D21*100, 0)</f>
        <v>0</v>
      </c>
      <c r="K21" s="18" t="n">
        <f>D21-I21</f>
        <v>0</v>
      </c>
      <c r="L21" s="28" t="n">
        <f>IF(D21&gt;0, K21/D21*100, 0)</f>
        <v>0</v>
      </c>
      <c r="M21" s="19" t="n">
        <v>0</v>
      </c>
      <c r="N21" s="48" t="n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ht="68.26171875" customHeight="true">
      <c r="A22" s="10" t="s">
        <v>17</v>
      </c>
      <c r="B22" s="19" t="n">
        <v>0</v>
      </c>
      <c r="C22" s="19" t="n">
        <v>0</v>
      </c>
      <c r="D22" s="18" t="n">
        <f>B22+C22</f>
        <v>0</v>
      </c>
      <c r="E22" s="19" t="n">
        <v>0</v>
      </c>
      <c r="F22" s="28" t="n">
        <f>IF(I22&gt;0, E22/I22*100, 0)</f>
        <v>0</v>
      </c>
      <c r="G22" s="28" t="n">
        <v>0</v>
      </c>
      <c r="H22" s="28" t="n">
        <f>IF(I22&gt;0, G22/I22*100, 0)</f>
        <v>0</v>
      </c>
      <c r="I22" s="18" t="n">
        <f>E22+G22</f>
        <v>0</v>
      </c>
      <c r="J22" s="28" t="n">
        <f>IF(D22&gt;0, I22/D22*100, 0)</f>
        <v>0</v>
      </c>
      <c r="K22" s="18" t="n">
        <f>D22-I22</f>
        <v>0</v>
      </c>
      <c r="L22" s="28" t="n">
        <f>IF(D22&gt;0, K22/D22*100, 0)</f>
        <v>0</v>
      </c>
      <c r="M22" s="19" t="n">
        <v>0</v>
      </c>
      <c r="N22" s="48" t="n"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ht="68.26171875" customHeight="true">
      <c r="A23" s="10" t="s">
        <v>18</v>
      </c>
      <c r="B23" s="19" t="n">
        <v>0</v>
      </c>
      <c r="C23" s="19" t="n">
        <v>0</v>
      </c>
      <c r="D23" s="18" t="n">
        <f>B23+C23</f>
        <v>0</v>
      </c>
      <c r="E23" s="19" t="n">
        <v>0</v>
      </c>
      <c r="F23" s="28" t="n">
        <f>IF(I23&gt;0, E23/I23*100, 0)</f>
        <v>0</v>
      </c>
      <c r="G23" s="28" t="n">
        <v>0</v>
      </c>
      <c r="H23" s="28" t="n">
        <f>IF(I23&gt;0, G23/I23*100, 0)</f>
        <v>0</v>
      </c>
      <c r="I23" s="18" t="n">
        <f>E23+G23</f>
        <v>0</v>
      </c>
      <c r="J23" s="28" t="n">
        <f>IF(D23&gt;0, I23/D23*100, 0)</f>
        <v>0</v>
      </c>
      <c r="K23" s="18" t="n">
        <f>D23-I23</f>
        <v>0</v>
      </c>
      <c r="L23" s="28" t="n">
        <f>IF(D23&gt;0, K23/D23*100, 0)</f>
        <v>0</v>
      </c>
      <c r="M23" s="19" t="n">
        <v>0</v>
      </c>
      <c r="N23" s="48" t="n"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ht="68.26171875" customHeight="true">
      <c r="A24" s="11"/>
      <c r="B24" s="17"/>
      <c r="C24" s="17"/>
      <c r="D24" s="17"/>
      <c r="E24" s="17"/>
      <c r="F24" s="24"/>
      <c r="G24" s="17"/>
      <c r="H24" s="24"/>
      <c r="I24" s="17"/>
      <c r="J24" s="24"/>
      <c r="K24" s="17"/>
      <c r="L24" s="24"/>
      <c r="M24" s="17"/>
      <c r="N24" s="46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ht="68.26171875" customHeight="true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6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ht="68.26171875" customHeight="true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6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ht="68.26171875" customHeight="true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6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ht="68.26171875" customHeight="true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6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ht="68.26171875" customHeight="true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6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ht="96.97265625" customHeight="true">
      <c r="A30" s="9"/>
      <c r="B30" s="20"/>
      <c r="C30" s="20"/>
      <c r="D30" s="20"/>
      <c r="E30" s="20"/>
      <c r="F30" s="29"/>
      <c r="G30" s="20"/>
      <c r="H30" s="29"/>
      <c r="I30" s="20"/>
      <c r="J30" s="29"/>
      <c r="K30" s="20"/>
      <c r="L30" s="29"/>
      <c r="M30" s="20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ht="42.7734375" customHeight="true">
      <c r="A31" s="12"/>
      <c r="B31" s="12"/>
      <c r="C31" s="12"/>
      <c r="D31" s="12"/>
      <c r="E31" s="12"/>
      <c r="F31" s="12"/>
      <c r="G31" s="12"/>
      <c r="H31" s="12"/>
      <c r="I31" s="35"/>
      <c r="J31" s="38"/>
      <c r="K31" s="12"/>
      <c r="L31" s="12"/>
      <c r="M31" s="45" t="s">
        <v>62</v>
      </c>
      <c r="N31" s="45"/>
      <c r="O31" s="34"/>
      <c r="P31" s="34"/>
      <c r="Q31" s="34"/>
      <c r="R31" s="34"/>
      <c r="S31" s="34"/>
      <c r="T31" s="34"/>
      <c r="U31" s="34"/>
      <c r="V31" s="34"/>
      <c r="W31" s="34"/>
      <c r="X31" s="13"/>
      <c r="Y31" s="13"/>
      <c r="Z31" s="13"/>
      <c r="AA31" s="13"/>
    </row>
    <row r="32">
      <c r="A32" s="13"/>
      <c r="B32" s="13"/>
      <c r="C32" s="13"/>
      <c r="D32" s="13"/>
      <c r="E32" s="13"/>
      <c r="F32" s="13"/>
      <c r="G32" s="13"/>
      <c r="H32" s="13"/>
      <c r="I32" s="36"/>
      <c r="J32" s="39"/>
      <c r="K32" s="13"/>
      <c r="L32" s="13"/>
      <c r="M32" s="13"/>
      <c r="N32" s="13"/>
      <c r="O32" s="34"/>
      <c r="P32" s="34"/>
      <c r="Q32" s="34"/>
      <c r="R32" s="34"/>
      <c r="S32" s="34"/>
      <c r="T32" s="34"/>
      <c r="U32" s="34"/>
      <c r="V32" s="34"/>
      <c r="W32" s="34"/>
      <c r="X32" s="13"/>
      <c r="Y32" s="13"/>
      <c r="Z32" s="13"/>
      <c r="AA32" s="13"/>
    </row>
    <row r="33">
      <c r="A33" s="14" t="s">
        <v>19</v>
      </c>
      <c r="B33" s="14"/>
      <c r="C33" s="14"/>
      <c r="D33" s="25" t="s">
        <v>33</v>
      </c>
      <c r="E33" s="25"/>
      <c r="F33" s="13"/>
      <c r="G33" s="25" t="s">
        <v>43</v>
      </c>
      <c r="H33" s="25"/>
      <c r="I33" s="13"/>
      <c r="J33" s="40"/>
      <c r="K33" s="14" t="s">
        <v>54</v>
      </c>
      <c r="L33" s="14"/>
      <c r="M33" s="14"/>
      <c r="N33" s="14"/>
      <c r="O33" s="34"/>
      <c r="P33" s="34"/>
      <c r="Q33" s="34"/>
      <c r="R33" s="34"/>
      <c r="S33" s="34"/>
      <c r="T33" s="36"/>
      <c r="U33" s="34"/>
      <c r="V33" s="34"/>
      <c r="W33" s="34"/>
      <c r="X33" s="13"/>
      <c r="Y33" s="13"/>
      <c r="Z33" s="13"/>
      <c r="AA33" s="13"/>
    </row>
    <row r="34">
      <c r="A34" s="14"/>
      <c r="B34" s="14"/>
      <c r="C34" s="14"/>
      <c r="D34" s="14"/>
      <c r="E34" s="14"/>
      <c r="F34" s="13"/>
      <c r="G34" s="14"/>
      <c r="H34" s="14"/>
      <c r="I34" s="13"/>
      <c r="J34" s="33"/>
      <c r="K34" s="14"/>
      <c r="L34" s="14"/>
      <c r="M34" s="14"/>
      <c r="N34" s="14"/>
      <c r="O34" s="34"/>
      <c r="P34" s="34"/>
      <c r="Q34" s="34"/>
      <c r="R34" s="34"/>
      <c r="S34" s="34"/>
      <c r="T34" s="34"/>
      <c r="U34" s="34"/>
      <c r="V34" s="34"/>
      <c r="W34" s="34"/>
      <c r="X34" s="13"/>
      <c r="Y34" s="13"/>
      <c r="Z34" s="13"/>
      <c r="AA34" s="13"/>
    </row>
    <row r="35">
      <c r="A35" s="14"/>
      <c r="B35" s="14"/>
      <c r="C35" s="14"/>
      <c r="D35" s="25" t="s">
        <v>34</v>
      </c>
      <c r="E35" s="14"/>
      <c r="F35" s="13"/>
      <c r="G35" s="25" t="s">
        <v>44</v>
      </c>
      <c r="H35" s="25"/>
      <c r="I35" s="13"/>
      <c r="J35" s="33"/>
      <c r="K35" s="14"/>
      <c r="L35" s="14"/>
      <c r="M35" s="14"/>
      <c r="N35" s="14"/>
      <c r="O35" s="34"/>
      <c r="P35" s="34"/>
      <c r="Q35" s="34"/>
      <c r="R35" s="34"/>
      <c r="S35" s="34"/>
      <c r="T35" s="34"/>
      <c r="U35" s="34"/>
      <c r="V35" s="34"/>
      <c r="W35" s="34"/>
      <c r="X35" s="13"/>
      <c r="Y35" s="13"/>
      <c r="Z35" s="13"/>
      <c r="AA35" s="13"/>
    </row>
    <row r="36">
      <c r="A36" s="14"/>
      <c r="B36" s="14"/>
      <c r="C36" s="14"/>
      <c r="D36" s="14"/>
      <c r="E36" s="14"/>
      <c r="F36" s="25"/>
      <c r="G36" s="25"/>
      <c r="H36" s="33"/>
      <c r="I36" s="14"/>
      <c r="J36" s="33"/>
      <c r="K36" s="14"/>
      <c r="L36" s="14"/>
      <c r="M36" s="14"/>
      <c r="N36" s="14"/>
      <c r="O36" s="34"/>
      <c r="P36" s="34"/>
      <c r="Q36" s="34"/>
      <c r="R36" s="34"/>
      <c r="S36" s="34"/>
      <c r="T36" s="34"/>
      <c r="U36" s="34"/>
      <c r="V36" s="34"/>
      <c r="W36" s="34"/>
      <c r="X36" s="13"/>
      <c r="Y36" s="13"/>
      <c r="Z36" s="13"/>
      <c r="AA36" s="13"/>
    </row>
    <row r="37">
      <c r="A37" s="14" t="s">
        <v>20</v>
      </c>
      <c r="B37" s="21" t="s">
        <v>26</v>
      </c>
      <c r="C37" s="21"/>
      <c r="D37" s="14"/>
      <c r="E37" s="26"/>
      <c r="F37" s="14"/>
      <c r="G37" s="33"/>
      <c r="H37" s="14"/>
      <c r="I37" s="33"/>
      <c r="J37" s="14"/>
      <c r="K37" s="43"/>
      <c r="L37" s="44"/>
      <c r="M37" s="14"/>
      <c r="N37" s="14"/>
      <c r="O37" s="51"/>
      <c r="P37" s="50"/>
      <c r="Q37" s="50"/>
      <c r="R37" s="52"/>
      <c r="S37" s="50"/>
      <c r="T37" s="5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>
      <c r="A38" s="14" t="s">
        <v>21</v>
      </c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2"/>
      <c r="S38" s="50"/>
      <c r="T38" s="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ht="97.8515625" customHeight="true">
      <c r="A39" s="13"/>
      <c r="B39" s="13"/>
      <c r="C39" s="13"/>
      <c r="D39" s="13"/>
      <c r="E39" s="13"/>
      <c r="F39" s="30"/>
      <c r="G39" s="13"/>
      <c r="H39" s="30"/>
      <c r="I39" s="13"/>
      <c r="J39" s="30"/>
      <c r="K39" s="13"/>
      <c r="L39" s="30"/>
      <c r="M39" s="13"/>
      <c r="N39" s="13"/>
    </row>
    <row r="40">
      <c r="A40" s="13"/>
      <c r="B40" s="13"/>
      <c r="C40" s="13"/>
      <c r="D40" s="13"/>
      <c r="E40" s="13"/>
      <c r="F40" s="30"/>
      <c r="G40" s="13"/>
      <c r="H40" s="30"/>
      <c r="I40" s="13"/>
      <c r="J40" s="30"/>
      <c r="K40" s="13"/>
      <c r="L40" s="30"/>
      <c r="M40" s="13"/>
      <c r="N40" s="13"/>
    </row>
    <row r="41">
      <c r="A41" s="13"/>
      <c r="B41" s="13"/>
      <c r="C41" s="13"/>
      <c r="D41" s="13"/>
      <c r="E41" s="13"/>
      <c r="F41" s="30"/>
      <c r="G41" s="13"/>
      <c r="H41" s="30"/>
      <c r="I41" s="13"/>
      <c r="J41" s="30"/>
      <c r="K41" s="13"/>
      <c r="L41" s="30"/>
      <c r="M41" s="13"/>
      <c r="N41" s="13"/>
    </row>
    <row r="42" ht="36.38671875" customHeight="true">
      <c r="A42" s="13"/>
      <c r="B42" s="13"/>
      <c r="C42" s="13"/>
      <c r="D42" s="13"/>
      <c r="E42" s="13"/>
      <c r="F42" s="30"/>
      <c r="G42" s="13"/>
      <c r="H42" s="30"/>
      <c r="I42" s="13"/>
      <c r="J42" s="30"/>
      <c r="K42" s="13"/>
      <c r="L42" s="30"/>
      <c r="M42" s="13"/>
      <c r="N42" s="13"/>
    </row>
    <row r="43">
      <c r="A43" s="13"/>
      <c r="B43" s="13"/>
      <c r="C43" s="13"/>
      <c r="D43" s="13"/>
      <c r="E43" s="13"/>
      <c r="F43" s="30"/>
      <c r="G43" s="13"/>
      <c r="H43" s="30"/>
      <c r="I43" s="13"/>
      <c r="J43" s="30"/>
      <c r="K43" s="13"/>
      <c r="L43" s="30"/>
      <c r="M43" s="13"/>
      <c r="N43" s="13"/>
    </row>
    <row r="44">
      <c r="B44" s="13" t="s">
        <v>28</v>
      </c>
      <c r="C44" s="13"/>
      <c r="D44" s="13"/>
      <c r="E44" s="13"/>
      <c r="F44" s="30"/>
      <c r="G44" s="13"/>
      <c r="H44" s="30"/>
      <c r="I44" s="13"/>
      <c r="J44" s="30"/>
      <c r="K44" s="13"/>
      <c r="L44" s="30"/>
      <c r="M44" s="13"/>
      <c r="N44" s="13"/>
    </row>
    <row r="45">
      <c r="B45" s="13"/>
      <c r="C45" s="13"/>
      <c r="D45" s="13"/>
      <c r="E45" s="13"/>
      <c r="F45" s="30"/>
      <c r="G45" s="13"/>
      <c r="H45" s="30"/>
      <c r="I45" s="13"/>
      <c r="J45" s="30"/>
      <c r="K45" s="13"/>
      <c r="L45" s="30"/>
      <c r="M45" s="13"/>
      <c r="N45" s="13"/>
    </row>
  </sheetData>
  <mergeCells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ageMargins bottom="0.75" footer="0.3" header="0.3" left="0.7" right="0.7" top="0.75"/>
</worksheet>
</file>