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<sst xmlns="http://schemas.openxmlformats.org/spreadsheetml/2006/main" count="82" uniqueCount="72">
  <si>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</si>
  <si>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</si>
  <si>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</si>
  <si>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 7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</si>
  <si>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</si>
  <si>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</si>
  <si>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</si>
  <si>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</si>
  <si>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</si>
  <si>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</si>
  <si>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</si>
  <si>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</si>
  <si>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</si>
  <si>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</si>
  <si>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</si>
  <si>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</si>
  <si>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</si>
  <si>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</si>
  <si>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</si>
  <si>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</si>
  <si>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</si>
  <si>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</si>
  <si>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</si>
  <si>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</si>
  <si>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</si>
  <si>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</si>
  <si>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</si>
  <si>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</si>
  <si>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</si>
  <si>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</si>
  <si>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</si>
  <si>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</si>
  <si>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</si>
  <si>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</si>
  <si>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</si>
  <si>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</si>
  <si>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</si>
  <si>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</si>
  <si>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</si>
  <si>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</si>
  <si>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</si>
  <si>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</si>
  <si>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</si>
  <si>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</si>
  <si>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</si>
  <si>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</si>
  <si>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</si>
  <si>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</si>
  <si>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</si>
  <si>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</si>
  <si>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</si>
  <si>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</si>
  <si>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</si>
  <si>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</si>
  <si>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</si>
  <si>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</si>
  <si>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</si>
  <si>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</si>
  <si>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</si>
  <si>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</si>
  <si>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</si>
  <si>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</si>
  <si>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</si>
  <si>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8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</si>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</sst>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B2" sqref="B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33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50.5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43.9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89.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55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51.9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14"/>
    </row>
    <row r="7" spans="1:20" ht="41.3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6" t="s">
        <v>70</v>
      </c>
    </row>
    <row r="8" spans="1:20" ht="45.2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6"/>
    </row>
    <row r="9" spans="1:20" ht="42.4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6"/>
    </row>
    <row r="10" spans="1:20" ht="45.2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5" t="s">
        <v>67</v>
      </c>
      <c r="S10" s="18" t="s">
        <v>69</v>
      </c>
      <c r="T10" s="57" t="s">
        <v>71</v>
      </c>
    </row>
    <row r="11" spans="1:20" ht="34.9" customHeight="1">
      <c r="A11" s="9" t="s">
        <v>7</v>
      </c>
      <c r="B11" s="19">
        <f>SUM(B12:B40)</f>
        <v>1286</v>
      </c>
      <c r="C11" s="19">
        <f>SUM(C12:C40)</f>
        <v>149</v>
      </c>
      <c r="D11" s="19">
        <f>SUM(D12:D40)</f>
        <v>295</v>
      </c>
      <c r="E11" s="19">
        <f>SUM(E12:E40)</f>
        <v>1730</v>
      </c>
      <c r="F11" s="19">
        <f>SUM(F12:F40)</f>
        <v>391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391</v>
      </c>
      <c r="M11" s="19">
        <f>SUM(M12:M40)</f>
        <v>1156</v>
      </c>
      <c r="N11" s="19">
        <f>SUM(N12:N40)</f>
        <v>1547</v>
      </c>
      <c r="O11" s="33">
        <f>IF(E11&gt;0,N11/E11*100,0)</f>
        <v>89.4219653179191</v>
      </c>
      <c r="P11" s="33">
        <v>1.83</v>
      </c>
      <c r="Q11" s="19">
        <f>SUM(Q12:Q40)</f>
        <v>183</v>
      </c>
      <c r="R11" s="33">
        <f>IF(E11&gt;0,Q11/E11*100,0)</f>
        <v>10.5780346820809</v>
      </c>
      <c r="S11" s="19">
        <f>SUM(S12:S40)</f>
        <v>180</v>
      </c>
      <c r="T11" s="58">
        <f>SUM(T12:T40)</f>
        <v>3</v>
      </c>
    </row>
    <row r="12" spans="1:20" ht="34.9" customHeight="1">
      <c r="A12" s="9" t="s">
        <v>8</v>
      </c>
      <c r="B12" s="20">
        <v>203</v>
      </c>
      <c r="C12" s="20">
        <v>19</v>
      </c>
      <c r="D12" s="20">
        <v>40</v>
      </c>
      <c r="E12" s="19">
        <f>SUM(B12:D12)</f>
        <v>262</v>
      </c>
      <c r="F12" s="20">
        <v>65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65</v>
      </c>
      <c r="M12" s="20">
        <v>181</v>
      </c>
      <c r="N12" s="19">
        <f>SUM(L12,M12)</f>
        <v>246</v>
      </c>
      <c r="O12" s="33">
        <f>IF(E12&gt;0,N12/E12*100,0)</f>
        <v>93.8931297709924</v>
      </c>
      <c r="P12" s="33">
        <v>1.41</v>
      </c>
      <c r="Q12" s="19">
        <f>E12-N12</f>
        <v>16</v>
      </c>
      <c r="R12" s="33">
        <f>IF(E12&gt;0,Q12/E12*100,0)</f>
        <v>6.10687022900763</v>
      </c>
      <c r="S12" s="19">
        <v>14</v>
      </c>
      <c r="T12" s="58">
        <v>2</v>
      </c>
    </row>
    <row r="13" spans="1:20" ht="34.9" customHeight="1">
      <c r="A13" s="9" t="s">
        <v>9</v>
      </c>
      <c r="B13" s="20">
        <v>189</v>
      </c>
      <c r="C13" s="20">
        <v>23</v>
      </c>
      <c r="D13" s="20">
        <v>53</v>
      </c>
      <c r="E13" s="19">
        <f>SUM(B13:D13)</f>
        <v>265</v>
      </c>
      <c r="F13" s="20">
        <v>68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68</v>
      </c>
      <c r="M13" s="20">
        <v>180</v>
      </c>
      <c r="N13" s="19">
        <f>SUM(L13,M13)</f>
        <v>248</v>
      </c>
      <c r="O13" s="33">
        <f>IF(E13&gt;0,N13/E13*100,0)</f>
        <v>93.5849056603774</v>
      </c>
      <c r="P13" s="33">
        <v>1.63</v>
      </c>
      <c r="Q13" s="19">
        <f>E13-N13</f>
        <v>17</v>
      </c>
      <c r="R13" s="33">
        <f>IF(E13&gt;0,Q13/E13*100,0)</f>
        <v>6.41509433962264</v>
      </c>
      <c r="S13" s="19">
        <v>17</v>
      </c>
      <c r="T13" s="58">
        <v>0</v>
      </c>
    </row>
    <row r="14" spans="1:20" ht="34.9" customHeight="1">
      <c r="A14" s="9" t="s">
        <v>10</v>
      </c>
      <c r="B14" s="20">
        <v>579</v>
      </c>
      <c r="C14" s="20">
        <v>72</v>
      </c>
      <c r="D14" s="20">
        <v>158</v>
      </c>
      <c r="E14" s="19">
        <f>SUM(B14:D14)</f>
        <v>809</v>
      </c>
      <c r="F14" s="20">
        <v>206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206</v>
      </c>
      <c r="M14" s="20">
        <v>502</v>
      </c>
      <c r="N14" s="19">
        <f>SUM(L14,M14)</f>
        <v>708</v>
      </c>
      <c r="O14" s="33">
        <f>IF(E14&gt;0,N14/E14*100,0)</f>
        <v>87.5154511742892</v>
      </c>
      <c r="P14" s="33">
        <v>2.17</v>
      </c>
      <c r="Q14" s="19">
        <f>E14-N14</f>
        <v>101</v>
      </c>
      <c r="R14" s="33">
        <f>IF(E14&gt;0,Q14/E14*100,0)</f>
        <v>12.4845488257108</v>
      </c>
      <c r="S14" s="19">
        <v>100</v>
      </c>
      <c r="T14" s="58">
        <v>1</v>
      </c>
    </row>
    <row r="15" spans="1:20" ht="34.9" customHeight="1">
      <c r="A15" s="9" t="s">
        <v>11</v>
      </c>
      <c r="B15" s="20">
        <v>115</v>
      </c>
      <c r="C15" s="20">
        <v>4</v>
      </c>
      <c r="D15" s="20">
        <v>17</v>
      </c>
      <c r="E15" s="19">
        <f>SUM(B15:D15)</f>
        <v>136</v>
      </c>
      <c r="F15" s="20">
        <v>19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19</v>
      </c>
      <c r="M15" s="20">
        <v>99</v>
      </c>
      <c r="N15" s="19">
        <f>SUM(L15,M15)</f>
        <v>118</v>
      </c>
      <c r="O15" s="33">
        <f>IF(E15&gt;0,N15/E15*100,0)</f>
        <v>86.7647058823529</v>
      </c>
      <c r="P15" s="33">
        <v>1.03</v>
      </c>
      <c r="Q15" s="19">
        <f>E15-N15</f>
        <v>18</v>
      </c>
      <c r="R15" s="33">
        <f>IF(E15&gt;0,Q15/E15*100,0)</f>
        <v>13.2352941176471</v>
      </c>
      <c r="S15" s="19">
        <v>18</v>
      </c>
      <c r="T15" s="58">
        <v>0</v>
      </c>
    </row>
    <row r="16" spans="1:20" ht="34.9" customHeight="1">
      <c r="A16" s="9" t="s">
        <v>12</v>
      </c>
      <c r="B16" s="20">
        <v>108</v>
      </c>
      <c r="C16" s="20">
        <v>13</v>
      </c>
      <c r="D16" s="20">
        <v>20</v>
      </c>
      <c r="E16" s="19">
        <f>SUM(B16:D16)</f>
        <v>141</v>
      </c>
      <c r="F16" s="20">
        <v>28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28</v>
      </c>
      <c r="M16" s="20">
        <v>101</v>
      </c>
      <c r="N16" s="19">
        <f>SUM(L16,M16)</f>
        <v>129</v>
      </c>
      <c r="O16" s="33">
        <f>IF(E16&gt;0,N16/E16*100,0)</f>
        <v>91.4893617021277</v>
      </c>
      <c r="P16" s="33">
        <v>1.3</v>
      </c>
      <c r="Q16" s="19">
        <f>E16-N16</f>
        <v>12</v>
      </c>
      <c r="R16" s="33">
        <f>IF(E16&gt;0,Q16/E16*100,0)</f>
        <v>8.51063829787234</v>
      </c>
      <c r="S16" s="19">
        <v>12</v>
      </c>
      <c r="T16" s="58">
        <v>0</v>
      </c>
    </row>
    <row r="17" spans="1:20" ht="34.9" customHeight="1">
      <c r="A17" s="9" t="s">
        <v>13</v>
      </c>
      <c r="B17" s="20">
        <v>52</v>
      </c>
      <c r="C17" s="20">
        <v>5</v>
      </c>
      <c r="D17" s="20">
        <v>2</v>
      </c>
      <c r="E17" s="19">
        <f>SUM(B17:D17)</f>
        <v>59</v>
      </c>
      <c r="F17" s="20">
        <v>2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2</v>
      </c>
      <c r="M17" s="20">
        <v>53</v>
      </c>
      <c r="N17" s="19">
        <f>SUM(L17,M17)</f>
        <v>55</v>
      </c>
      <c r="O17" s="33">
        <f>IF(E17&gt;0,N17/E17*100,0)</f>
        <v>93.2203389830508</v>
      </c>
      <c r="P17" s="33">
        <v>3.25</v>
      </c>
      <c r="Q17" s="19">
        <f>E17-N17</f>
        <v>4</v>
      </c>
      <c r="R17" s="33">
        <f>IF(E17&gt;0,Q17/E17*100,0)</f>
        <v>6.77966101694915</v>
      </c>
      <c r="S17" s="19">
        <v>4</v>
      </c>
      <c r="T17" s="58">
        <v>0</v>
      </c>
    </row>
    <row r="18" spans="1:20" ht="34.9" customHeight="1">
      <c r="A18" s="9" t="s">
        <v>14</v>
      </c>
      <c r="B18" s="20">
        <v>23</v>
      </c>
      <c r="C18" s="20">
        <v>13</v>
      </c>
      <c r="D18" s="20">
        <v>0</v>
      </c>
      <c r="E18" s="19">
        <f>SUM(B18:D18)</f>
        <v>36</v>
      </c>
      <c r="F18" s="20">
        <v>0</v>
      </c>
      <c r="G18" s="33">
        <f>IF($L18&gt;0,F18/$L18*100,0)</f>
        <v>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0</v>
      </c>
      <c r="M18" s="20">
        <v>21</v>
      </c>
      <c r="N18" s="19">
        <f>SUM(L18,M18)</f>
        <v>21</v>
      </c>
      <c r="O18" s="33">
        <f>IF(E18&gt;0,N18/E18*100,0)</f>
        <v>58.3333333333333</v>
      </c>
      <c r="P18" s="33">
        <v>0</v>
      </c>
      <c r="Q18" s="19">
        <f>E18-N18</f>
        <v>15</v>
      </c>
      <c r="R18" s="33">
        <f>IF(E18&gt;0,Q18/E18*100,0)</f>
        <v>41.6666666666667</v>
      </c>
      <c r="S18" s="19">
        <v>15</v>
      </c>
      <c r="T18" s="58">
        <v>0</v>
      </c>
    </row>
    <row r="19" spans="1:20" ht="34.9" customHeight="1">
      <c r="A19" s="9" t="s">
        <v>15</v>
      </c>
      <c r="B19" s="20">
        <v>17</v>
      </c>
      <c r="C19" s="20">
        <v>0</v>
      </c>
      <c r="D19" s="20">
        <v>5</v>
      </c>
      <c r="E19" s="19">
        <f>SUM(B19:D19)</f>
        <v>22</v>
      </c>
      <c r="F19" s="20">
        <v>3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3</v>
      </c>
      <c r="M19" s="20">
        <v>19</v>
      </c>
      <c r="N19" s="19">
        <f>SUM(L19,M19)</f>
        <v>22</v>
      </c>
      <c r="O19" s="33">
        <f>IF(E19&gt;0,N19/E19*100,0)</f>
        <v>100</v>
      </c>
      <c r="P19" s="33">
        <v>0.83</v>
      </c>
      <c r="Q19" s="19">
        <f>E19-N19</f>
        <v>0</v>
      </c>
      <c r="R19" s="33">
        <f>IF(E19&gt;0,Q19/E19*100,0)</f>
        <v>0</v>
      </c>
      <c r="S19" s="19">
        <v>0</v>
      </c>
      <c r="T19" s="58">
        <v>0</v>
      </c>
    </row>
    <row r="20" spans="1:20" ht="34.9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9"/>
    </row>
    <row r="21" spans="1:20" ht="34.9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9"/>
    </row>
    <row r="22" spans="1:20" ht="34.9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34.9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34.9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34.9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34.9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34.9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34.9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34.9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9"/>
    </row>
    <row r="30" spans="1:20" ht="34.9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9"/>
    </row>
    <row r="31" spans="1:20" ht="34.9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9"/>
    </row>
    <row r="32" spans="1:20" ht="34.9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9"/>
    </row>
    <row r="33" spans="1:20" ht="34.9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9"/>
    </row>
    <row r="34" spans="1:20" ht="34.9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9"/>
    </row>
    <row r="35" spans="1:20" ht="34.9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9"/>
    </row>
    <row r="36" spans="1:20" ht="34.9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9"/>
    </row>
    <row r="37" spans="1:20" ht="34.9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9"/>
    </row>
    <row r="38" spans="1:20" ht="34.9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9"/>
    </row>
    <row r="39" spans="1:20" ht="34.9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9"/>
    </row>
    <row r="40" spans="1:20" ht="34.9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9"/>
    </row>
    <row r="41" spans="1:20" ht="50.5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4"/>
      <c r="R41" s="50"/>
      <c r="S41" s="50"/>
      <c r="T41" s="50"/>
    </row>
    <row r="42" spans="1:17" ht="50.5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50.5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50.5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50.5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50.5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50.5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0">
    <mergeCell ref="Q8:R8"/>
    <mergeCell ref="G42:H42"/>
    <mergeCell ref="G44:H44"/>
    <mergeCell ref="B45:J45"/>
    <mergeCell ref="B46:Q4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