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年年報" state="visible" r:id="rId4"/>
  </sheets>
</workbook>
</file>

<file path=xl/sharedStrings.xml><?xml version="1.0" encoding="utf-8"?>
<sst xmlns="http://schemas.openxmlformats.org/spreadsheetml/2006/main" count="47">
  <si>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</si>
  <si>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</si>
  <si>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</si>
  <si>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</si>
  <si>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</si>
  <si>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</si>
  <si>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</si>
  <si>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</si>
  <si>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</si>
  <si>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</si>
  <si>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</si>
  <si>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</si>
  <si>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</si>
  <si>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</si>
  <si>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</si>
  <si>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</si>
  <si>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</si>
  <si>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</si>
  <si>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</si>
  <si>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</si>
  <si>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</si>
  <si>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</si>
  <si>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</si>
  <si>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中華民國110年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</si>
  <si>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</si>
  <si>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</si>
  <si>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</si>
  <si>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</si>
  <si>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</si>
  <si>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</si>
  <si>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</si>
  <si>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</si>
  <si>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</si>
  <si>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</si>
  <si>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</si>
  <si>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</si>
  <si>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</si>
  <si>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</si>
  <si>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</si>
  <si>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</si>
  <si>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</si>
  <si>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中華民國 110 年</t>
  </si>
  <si>
    <t>業務主管人員</t>
  </si>
  <si>
    <t>主辦統計人員</t>
  </si>
  <si>
    <t>入境後三十個月定期健康檢查人數</t>
  </si>
  <si>
    <t>機關首長</t>
  </si>
  <si>
    <t>中華民國 111 年 1 月 17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</si>
</sst>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-* #,##0.00_-;\-* #,##0.00_-;_-* &quot;-&quot;_-;_-@_-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left" vertical="center"/>
    </xf>
    <xf numFmtId="0" fontId="1" borderId="4" xfId="0" applyFont="true" applyBorder="true">
      <alignment horizontal="center" vertical="center"/>
    </xf>
    <xf numFmtId="0" fontId="1" borderId="2" xfId="0" applyFont="true" applyBorder="true"/>
    <xf numFmtId="0" fontId="1" borderId="0" xfId="0" applyFont="true"/>
    <xf numFmtId="0" fontId="4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3" xfId="0" applyFont="true" applyBorder="true"/>
    <xf numFmtId="0" fontId="1" borderId="7" xfId="0" applyFont="true" applyBorder="true">
      <alignment horizontal="center" vertical="center"/>
    </xf>
    <xf numFmtId="0" fontId="1" borderId="0" xfId="0" applyFont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wrapText="true"/>
    </xf>
    <xf numFmtId="196" fontId="5" fillId="2" borderId="8" xfId="0" applyNumberFormat="true" applyFont="true" applyFill="true" applyBorder="true">
      <alignment vertical="center"/>
    </xf>
    <xf numFmtId="196" fontId="5" fillId="2" borderId="5" xfId="0" applyNumberFormat="true" applyFont="true" applyFill="true" applyBorder="true">
      <alignment vertical="center"/>
    </xf>
    <xf numFmtId="196" fontId="5" fillId="2" borderId="6" xfId="0" applyNumberFormat="true" applyFont="true" applyFill="true" applyBorder="true">
      <alignment vertical="center"/>
    </xf>
    <xf numFmtId="196" fontId="5" fillId="2" borderId="2" xfId="0" applyNumberFormat="true" applyFont="true" applyFill="true" applyBorder="true">
      <alignment vertical="center"/>
    </xf>
    <xf numFmtId="196" fontId="5" fillId="2" borderId="0" xfId="0" applyNumberFormat="true" applyFont="true" applyFill="true">
      <alignment vertical="center"/>
    </xf>
    <xf numFmtId="196" fontId="5" fillId="2" borderId="3" xfId="0" applyNumberFormat="true" applyFont="true" applyFill="true" applyBorder="true">
      <alignment vertical="center"/>
    </xf>
    <xf numFmtId="197" fontId="5" fillId="2" borderId="2" xfId="0" applyNumberFormat="true" applyFont="true" applyFill="true" applyBorder="true">
      <alignment horizontal="right" vertical="center"/>
    </xf>
    <xf numFmtId="197" fontId="5" fillId="2" borderId="0" xfId="0" applyNumberFormat="true" applyFont="true" applyFill="true">
      <alignment horizontal="right" vertical="center"/>
    </xf>
    <xf numFmtId="197" fontId="5" fillId="2" borderId="3" xfId="0" applyNumberFormat="true" applyFont="true" applyFill="true" applyBorder="true">
      <alignment horizontal="right" vertical="center"/>
    </xf>
    <xf numFmtId="196" fontId="5" fillId="2" borderId="2" xfId="0" applyNumberFormat="true" applyFont="true" applyFill="true" applyBorder="true">
      <alignment horizontal="right" vertical="center"/>
    </xf>
    <xf numFmtId="196" fontId="5" fillId="2" borderId="0" xfId="0" applyNumberFormat="true" applyFont="true" applyFill="true">
      <alignment horizontal="right" vertical="center"/>
    </xf>
    <xf numFmtId="196" fontId="5" fillId="2" borderId="3" xfId="0" applyNumberFormat="true" applyFont="true" applyFill="true" applyBorder="true">
      <alignment horizontal="right" vertical="center"/>
    </xf>
    <xf numFmtId="49" fontId="1" borderId="3" xfId="0" applyNumberFormat="true" applyFont="true" applyBorder="true"/>
    <xf numFmtId="0" fontId="1" borderId="9" xfId="0" applyFont="true" applyBorder="true">
      <alignment horizontal="center" vertical="center"/>
    </xf>
    <xf numFmtId="196" fontId="5" borderId="0" xfId="0" applyNumberFormat="true" applyFont="true">
      <alignment horizontal="right" vertical="center"/>
    </xf>
    <xf numFmtId="196" fontId="5" borderId="3" xfId="0" applyNumberFormat="true" applyFont="true" applyBorder="true">
      <alignment horizontal="right" vertical="center"/>
    </xf>
    <xf numFmtId="0" fontId="4" borderId="3" xfId="0" applyFont="true" applyBorder="true"/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196" fontId="5" borderId="0" xfId="0" applyNumberFormat="true" applyFont="true">
      <alignment vertical="center"/>
    </xf>
    <xf numFmtId="0" fontId="1" borderId="10" xfId="0" applyFont="true" applyBorder="true">
      <alignment horizontal="center" vertical="center"/>
    </xf>
    <xf numFmtId="0" fontId="1" borderId="11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6" borderId="0" xfId="0" applyFont="true">
      <alignment horizontal="center" vertical="center"/>
    </xf>
    <xf numFmtId="0" fontId="6" borderId="0" xfId="0" applyFont="true">
      <alignment vertical="center"/>
    </xf>
    <xf numFmtId="0" fontId="6" borderId="0" xfId="0" applyFont="true"/>
    <xf numFmtId="196" fontId="5" borderId="3" xfId="0" applyNumberFormat="true" applyFont="true" applyBorder="true">
      <alignment vertical="center"/>
    </xf>
    <xf numFmtId="0" fontId="1" borderId="12" xfId="0" applyFont="true" applyBorder="true">
      <alignment horizontal="center" wrapText="true"/>
    </xf>
    <xf numFmtId="0" fontId="1" borderId="2" xfId="0" applyFont="true" applyBorder="true">
      <alignment horizontal="right"/>
    </xf>
    <xf numFmtId="0" fontId="1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E200"/>
  <sheetViews>
    <sheetView zoomScale="100" topLeftCell="A1" workbookViewId="0" showGridLines="true" showRowColHeaders="true">
      <selection activeCell="AK26" sqref="AK26:AK26"/>
    </sheetView>
  </sheetViews>
  <sheetFormatPr customHeight="false" defaultColWidth="9.28125" defaultRowHeight="15"/>
  <cols>
    <col min="1" max="1" bestFit="false" customWidth="true" width="14.00390625" hidden="false" outlineLevel="0"/>
    <col min="19" max="22" bestFit="false" customWidth="true" width="10.00390625" hidden="false" outlineLevel="0"/>
    <col min="23" max="23" bestFit="false" customWidth="true" width="16.00390625" hidden="false" outlineLevel="0"/>
    <col min="41" max="44" bestFit="false" customWidth="true" width="10.00390625" hidden="false" outlineLevel="0"/>
  </cols>
  <sheetData>
    <row r="1" ht="41.30859375" customHeight="true">
      <c r="A1" s="1" t="s">
        <v>0</v>
      </c>
      <c r="B1" s="11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1"/>
      <c r="S1" s="1" t="s">
        <v>27</v>
      </c>
      <c r="T1" s="1"/>
      <c r="U1" s="1" t="s">
        <v>30</v>
      </c>
      <c r="V1" s="1"/>
      <c r="W1" s="1" t="s">
        <v>0</v>
      </c>
      <c r="X1" s="11" t="s">
        <v>12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31"/>
      <c r="AO1" s="1" t="s">
        <v>27</v>
      </c>
      <c r="AP1" s="1"/>
      <c r="AQ1" s="1" t="s">
        <v>30</v>
      </c>
      <c r="AR1" s="1"/>
      <c r="AS1" s="47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ht="43.125" customHeight="true">
      <c r="A2" s="1" t="s">
        <v>1</v>
      </c>
      <c r="B2" s="12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4"/>
      <c r="S2" s="1" t="s">
        <v>28</v>
      </c>
      <c r="T2" s="1"/>
      <c r="U2" s="35" t="s">
        <v>31</v>
      </c>
      <c r="V2" s="35"/>
      <c r="W2" s="1" t="s">
        <v>1</v>
      </c>
      <c r="X2" s="12" t="s">
        <v>13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4"/>
      <c r="AO2" s="1" t="s">
        <v>28</v>
      </c>
      <c r="AP2" s="1"/>
      <c r="AQ2" s="35" t="s">
        <v>31</v>
      </c>
      <c r="AR2" s="35"/>
      <c r="AS2" s="47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ht="61.8164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33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ht="56.71875" customHeight="true">
      <c r="A4" s="3"/>
      <c r="B4" s="13"/>
      <c r="C4" s="13"/>
      <c r="D4" s="13"/>
      <c r="E4" s="13"/>
      <c r="F4" s="13"/>
      <c r="G4" s="13"/>
      <c r="H4" s="13"/>
      <c r="I4" s="30"/>
      <c r="J4" s="16" t="s">
        <v>23</v>
      </c>
      <c r="K4" s="16"/>
      <c r="L4" s="16"/>
      <c r="M4" s="16"/>
      <c r="N4" s="13"/>
      <c r="O4" s="3"/>
      <c r="P4" s="13"/>
      <c r="Q4" s="13"/>
      <c r="R4" s="13"/>
      <c r="S4" s="34" t="s">
        <v>29</v>
      </c>
      <c r="T4" s="13"/>
      <c r="U4" s="36" t="s">
        <v>32</v>
      </c>
      <c r="V4" s="36"/>
      <c r="W4" s="3"/>
      <c r="X4" s="13"/>
      <c r="Y4" s="13"/>
      <c r="Z4" s="13"/>
      <c r="AA4" s="13"/>
      <c r="AB4" s="13"/>
      <c r="AC4" s="13"/>
      <c r="AD4" s="13"/>
      <c r="AE4" s="13"/>
      <c r="AF4" s="16" t="s">
        <v>41</v>
      </c>
      <c r="AG4" s="16"/>
      <c r="AH4" s="16"/>
      <c r="AI4" s="16"/>
      <c r="AJ4" s="13"/>
      <c r="AK4" s="3"/>
      <c r="AL4" s="13"/>
      <c r="AM4" s="13"/>
      <c r="AN4" s="13"/>
      <c r="AO4" s="34" t="s">
        <v>29</v>
      </c>
      <c r="AP4" s="13"/>
      <c r="AQ4" s="36" t="s">
        <v>32</v>
      </c>
      <c r="AR4" s="36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ht="28.18359375" customHeight="true">
      <c r="A5" s="4" t="s">
        <v>3</v>
      </c>
      <c r="B5" s="4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38" t="s">
        <v>3</v>
      </c>
      <c r="X5" s="38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44</v>
      </c>
      <c r="AJ5" s="1"/>
      <c r="AK5" s="1"/>
      <c r="AL5" s="1"/>
      <c r="AM5" s="1"/>
      <c r="AN5" s="1"/>
      <c r="AO5" s="1"/>
      <c r="AP5" s="1"/>
      <c r="AQ5" s="1"/>
      <c r="AR5" s="1"/>
      <c r="AS5" s="11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ht="57.65625" customHeight="true">
      <c r="A6" s="5" t="s">
        <v>4</v>
      </c>
      <c r="B6" s="5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39" t="s">
        <v>4</v>
      </c>
      <c r="X6" s="39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1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31.9921875" customHeight="true">
      <c r="A7" s="6" t="s">
        <v>5</v>
      </c>
      <c r="B7" s="14"/>
      <c r="C7" s="17" t="s">
        <v>14</v>
      </c>
      <c r="D7" s="17" t="s">
        <v>19</v>
      </c>
      <c r="E7" s="17" t="s">
        <v>20</v>
      </c>
      <c r="F7" s="17" t="s">
        <v>21</v>
      </c>
      <c r="G7" s="17" t="s">
        <v>14</v>
      </c>
      <c r="H7" s="17" t="s">
        <v>19</v>
      </c>
      <c r="I7" s="17" t="s">
        <v>20</v>
      </c>
      <c r="J7" s="17" t="s">
        <v>25</v>
      </c>
      <c r="K7" s="17" t="s">
        <v>19</v>
      </c>
      <c r="L7" s="17" t="s">
        <v>20</v>
      </c>
      <c r="M7" s="17" t="s">
        <v>14</v>
      </c>
      <c r="N7" s="17" t="s">
        <v>19</v>
      </c>
      <c r="O7" s="17" t="s">
        <v>20</v>
      </c>
      <c r="P7" s="17" t="s">
        <v>21</v>
      </c>
      <c r="Q7" s="17" t="s">
        <v>14</v>
      </c>
      <c r="R7" s="17" t="s">
        <v>19</v>
      </c>
      <c r="S7" s="17" t="s">
        <v>20</v>
      </c>
      <c r="T7" s="17" t="s">
        <v>25</v>
      </c>
      <c r="U7" s="17" t="s">
        <v>19</v>
      </c>
      <c r="V7" s="17" t="s">
        <v>20</v>
      </c>
      <c r="W7" s="40" t="s">
        <v>5</v>
      </c>
      <c r="X7" s="14"/>
      <c r="Y7" s="17" t="s">
        <v>14</v>
      </c>
      <c r="Z7" s="17" t="s">
        <v>19</v>
      </c>
      <c r="AA7" s="17" t="s">
        <v>20</v>
      </c>
      <c r="AB7" s="17" t="s">
        <v>21</v>
      </c>
      <c r="AC7" s="17" t="s">
        <v>14</v>
      </c>
      <c r="AD7" s="17" t="s">
        <v>19</v>
      </c>
      <c r="AE7" s="17" t="s">
        <v>20</v>
      </c>
      <c r="AF7" s="17" t="s">
        <v>25</v>
      </c>
      <c r="AG7" s="17" t="s">
        <v>19</v>
      </c>
      <c r="AH7" s="17" t="s">
        <v>20</v>
      </c>
      <c r="AI7" s="17" t="s">
        <v>14</v>
      </c>
      <c r="AJ7" s="17" t="s">
        <v>19</v>
      </c>
      <c r="AK7" s="17" t="s">
        <v>20</v>
      </c>
      <c r="AL7" s="17" t="s">
        <v>21</v>
      </c>
      <c r="AM7" s="17" t="s">
        <v>14</v>
      </c>
      <c r="AN7" s="17" t="s">
        <v>19</v>
      </c>
      <c r="AO7" s="17" t="s">
        <v>20</v>
      </c>
      <c r="AP7" s="17" t="s">
        <v>25</v>
      </c>
      <c r="AQ7" s="17" t="s">
        <v>19</v>
      </c>
      <c r="AR7" s="45" t="s">
        <v>20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ht="46.40625" customHeight="true">
      <c r="A8" s="7" t="s">
        <v>6</v>
      </c>
      <c r="B8" s="1" t="s">
        <v>14</v>
      </c>
      <c r="C8" s="18" t="n">
        <f>SUM(M8, Y8, AI8)</f>
        <v>92746</v>
      </c>
      <c r="D8" s="21" t="n">
        <f>SUM(N8, Z8, AJ8)</f>
        <v>92458</v>
      </c>
      <c r="E8" s="21" t="n">
        <f>SUM(O8, AA8, AK8)</f>
        <v>288</v>
      </c>
      <c r="F8" s="24" t="n">
        <f>IF(C8&gt;0, E8/C8*100, "--")</f>
        <v>0.310525521316283</v>
      </c>
      <c r="G8" s="27" t="n">
        <f>SUM(Q8, AC8, AM8)</f>
        <v>92712</v>
      </c>
      <c r="H8" s="27" t="n">
        <f>SUM(R8, AD8, AN8)</f>
        <v>92424</v>
      </c>
      <c r="I8" s="27" t="n">
        <f>SUM(S8, AE8, AO8)</f>
        <v>288</v>
      </c>
      <c r="J8" s="21" t="n">
        <f>K8+L8</f>
        <v>34</v>
      </c>
      <c r="K8" s="21" t="n">
        <f>SUM(U8, AG8, AQ8)</f>
        <v>34</v>
      </c>
      <c r="L8" s="21" t="n">
        <f>SUM(V8, AH8, AR8)</f>
        <v>0</v>
      </c>
      <c r="M8" s="21" t="n">
        <f>N8+O8</f>
        <v>39277</v>
      </c>
      <c r="N8" s="21" t="n">
        <f>SUM(N11, N14, N17, N20, N23)</f>
        <v>39160</v>
      </c>
      <c r="O8" s="21" t="n">
        <f>SUM(O11, O14, O17, O20, O23)</f>
        <v>117</v>
      </c>
      <c r="P8" s="24" t="n">
        <f>IF(M8&gt;0, O8/M8*100, "--")</f>
        <v>0.297884257962675</v>
      </c>
      <c r="Q8" s="27" t="n">
        <f>R8+S8</f>
        <v>39265</v>
      </c>
      <c r="R8" s="27" t="n">
        <f>SUM(R11, R14, R17, R20, R23)</f>
        <v>39148</v>
      </c>
      <c r="S8" s="27" t="n">
        <f>SUM(S11, S14, S17, S20, S23)</f>
        <v>117</v>
      </c>
      <c r="T8" s="21" t="n">
        <f>U8+V8</f>
        <v>12</v>
      </c>
      <c r="U8" s="21" t="n">
        <f>SUM(U11, U14, U17, U20, U23)</f>
        <v>12</v>
      </c>
      <c r="V8" s="21" t="n">
        <f>SUM(V11, V14, V17, V20, V23)</f>
        <v>0</v>
      </c>
      <c r="W8" s="7" t="s">
        <v>6</v>
      </c>
      <c r="X8" s="1" t="s">
        <v>14</v>
      </c>
      <c r="Y8" s="18" t="n">
        <f>Z8+AA8</f>
        <v>29886</v>
      </c>
      <c r="Z8" s="21" t="n">
        <f>SUM(Z11, Z14, Z17, Z20, Z23)</f>
        <v>29792</v>
      </c>
      <c r="AA8" s="21" t="n">
        <f>SUM(AA11, AA14, AA17, AA20, AA23)</f>
        <v>94</v>
      </c>
      <c r="AB8" s="24" t="n">
        <f>IF(Y8&gt;0, AA8/Y8*100, "--")</f>
        <v>0.314528541792143</v>
      </c>
      <c r="AC8" s="27" t="n">
        <f>AD8+AE8</f>
        <v>29872</v>
      </c>
      <c r="AD8" s="27" t="n">
        <f>SUM(AD11, AD14, AD17, AD20, AD23)</f>
        <v>29778</v>
      </c>
      <c r="AE8" s="27" t="n">
        <f>SUM(AE11, AE14, AE17, AE20, AE23)</f>
        <v>94</v>
      </c>
      <c r="AF8" s="21" t="n">
        <f>AG8+AH8</f>
        <v>14</v>
      </c>
      <c r="AG8" s="21" t="n">
        <f>SUM(AG11, AG14, AG17, AG20, AG23)</f>
        <v>14</v>
      </c>
      <c r="AH8" s="21" t="n">
        <f>SUM(AH11, AH14, AH17, AH20, AH23)</f>
        <v>0</v>
      </c>
      <c r="AI8" s="21" t="n">
        <f>AJ8+AK8</f>
        <v>23583</v>
      </c>
      <c r="AJ8" s="21" t="n">
        <f>AJ11+AJ14+AJ17+AJ20+AJ23</f>
        <v>23506</v>
      </c>
      <c r="AK8" s="21" t="n">
        <f>AK11+AK14+AK17+AK20+AK23</f>
        <v>77</v>
      </c>
      <c r="AL8" s="24" t="n">
        <f>IF(AI8&gt;0, AK8/AI8*100, "--")</f>
        <v>0.326506381715643</v>
      </c>
      <c r="AM8" s="27" t="n">
        <f>AN8+AO8</f>
        <v>23575</v>
      </c>
      <c r="AN8" s="27" t="n">
        <f>SUM(AN11, AN14, AN17, AN20, AN23)</f>
        <v>23498</v>
      </c>
      <c r="AO8" s="27" t="n">
        <f>SUM(AO11, AO14, AO17, AO20, AO23)</f>
        <v>77</v>
      </c>
      <c r="AP8" s="21" t="n">
        <f>AQ8+AR8</f>
        <v>8</v>
      </c>
      <c r="AQ8" s="21" t="n">
        <f>SUM(AQ11, AQ14, AQ17, AQ20, AQ23)</f>
        <v>8</v>
      </c>
      <c r="AR8" s="21" t="n">
        <f>SUM(AR11, AR14, AR17, AR20, AR23)</f>
        <v>0</v>
      </c>
      <c r="AS8" s="42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ht="46.40625" customHeight="true">
      <c r="A9" s="7"/>
      <c r="B9" s="1" t="s">
        <v>15</v>
      </c>
      <c r="C9" s="19" t="e">
        <f>SUM(M9, Y9, AI9)</f>
        <v>0</v>
      </c>
      <c r="D9" s="22" t="n">
        <f>SUM(N9, Z9, AJ9)</f>
        <v>53943</v>
      </c>
      <c r="E9" s="22" t="n">
        <f>SUM(O9, AA9, AK9)</f>
        <v>192</v>
      </c>
      <c r="F9" s="25" t="e">
        <f>IF(C9&gt;0, E9/C9*100, "--")</f>
        <v>0</v>
      </c>
      <c r="G9" s="28" t="n">
        <f>SUM(Q9, AC9, AM9)</f>
        <v>54123</v>
      </c>
      <c r="H9" s="28" t="n">
        <f>SUM(R9, AD9, AN9)</f>
        <v>53931</v>
      </c>
      <c r="I9" s="28" t="n">
        <f>SUM(S9, AE9, AO9)</f>
        <v>192</v>
      </c>
      <c r="J9" s="22" t="n">
        <f>K9+L9</f>
        <v>12</v>
      </c>
      <c r="K9" s="22" t="n">
        <f>SUM(U9, AG9, AQ9)</f>
        <v>12</v>
      </c>
      <c r="L9" s="22" t="n">
        <f>SUM(V9, AH9, AR9)</f>
        <v>0</v>
      </c>
      <c r="M9" s="22" t="e">
        <f>N9+O9</f>
        <v>0</v>
      </c>
      <c r="N9" s="22" t="n">
        <f>SUM(N12, N15, N18, N21, N24)</f>
        <v>23177</v>
      </c>
      <c r="O9" s="22" t="n">
        <f>SUM(O12, O15, O18, O21, O24)</f>
        <v>80</v>
      </c>
      <c r="P9" s="25" t="e">
        <f>IF(M9&gt;0, O9/M9*100, "--")</f>
        <v>0</v>
      </c>
      <c r="Q9" s="28" t="n">
        <f>R9+S9</f>
        <v>23254</v>
      </c>
      <c r="R9" s="28" t="n">
        <f>SUM(R12, R15, R18, R21, R24)</f>
        <v>23174</v>
      </c>
      <c r="S9" s="28" t="n">
        <f>SUM(S12, S15, S18, S21, S24)</f>
        <v>80</v>
      </c>
      <c r="T9" s="22" t="n">
        <f>U9+V9</f>
        <v>3</v>
      </c>
      <c r="U9" s="22" t="n">
        <f>SUM(U12, U15, U18, U21, U24)</f>
        <v>3</v>
      </c>
      <c r="V9" s="22" t="n">
        <f>SUM(V12, V15, V18, V21, V24)</f>
        <v>0</v>
      </c>
      <c r="W9" s="7"/>
      <c r="X9" s="1" t="s">
        <v>15</v>
      </c>
      <c r="Y9" s="19" t="n">
        <f>Z9+AA9</f>
        <v>16651</v>
      </c>
      <c r="Z9" s="22" t="n">
        <f>SUM(Z12, Z15, Z18, Z21, Z24)</f>
        <v>16595</v>
      </c>
      <c r="AA9" s="22" t="n">
        <f>SUM(AA12, AA15, AA18, AA21, AA24)</f>
        <v>56</v>
      </c>
      <c r="AB9" s="25" t="n">
        <f>IF(Y9&gt;0, AA9/Y9*100, "--")</f>
        <v>0.336316137168939</v>
      </c>
      <c r="AC9" s="28" t="n">
        <f>AD9+AE9</f>
        <v>16645</v>
      </c>
      <c r="AD9" s="28" t="n">
        <f>SUM(AD12, AD15, AD18, AD21, AD24)</f>
        <v>16589</v>
      </c>
      <c r="AE9" s="28" t="n">
        <f>SUM(AE12, AE15, AE18, AE21, AE24)</f>
        <v>56</v>
      </c>
      <c r="AF9" s="22" t="n">
        <f>AG9+AH9</f>
        <v>6</v>
      </c>
      <c r="AG9" s="22" t="n">
        <f>SUM(AG12, AG15, AG18, AG21, AG24)</f>
        <v>6</v>
      </c>
      <c r="AH9" s="22" t="n">
        <f>SUM(AH12, AH15, AH18, AH21, AH24)</f>
        <v>0</v>
      </c>
      <c r="AI9" s="22" t="n">
        <f>AJ9+AK9</f>
        <v>14227</v>
      </c>
      <c r="AJ9" s="22" t="n">
        <f>AJ12+AJ15+AJ18+AJ21+AJ24</f>
        <v>14171</v>
      </c>
      <c r="AK9" s="22" t="n">
        <f>AK12+AK15+AK18+AK21+AK24</f>
        <v>56</v>
      </c>
      <c r="AL9" s="25" t="n">
        <f>IF(AI9&gt;0, AK9/AI9*100, "--")</f>
        <v>0.393617769030716</v>
      </c>
      <c r="AM9" s="28" t="n">
        <f>AN9+AO9</f>
        <v>14224</v>
      </c>
      <c r="AN9" s="28" t="n">
        <f>SUM(AN12, AN15, AN18, AN21, AN24)</f>
        <v>14168</v>
      </c>
      <c r="AO9" s="28" t="n">
        <f>SUM(AO12, AO15, AO18, AO21, AO24)</f>
        <v>56</v>
      </c>
      <c r="AP9" s="22" t="n">
        <f>AQ9+AR9</f>
        <v>3</v>
      </c>
      <c r="AQ9" s="22" t="n">
        <f>SUM(AQ12, AQ15, AQ18, AQ21, AQ24)</f>
        <v>3</v>
      </c>
      <c r="AR9" s="22" t="n">
        <f>SUM(AR12, AR15, AR18, AR21, AR24)</f>
        <v>0</v>
      </c>
      <c r="AS9" s="42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ht="46.40625" customHeight="true">
      <c r="A10" s="7"/>
      <c r="B10" s="1" t="s">
        <v>16</v>
      </c>
      <c r="C10" s="19" t="n">
        <f>SUM(M10, Y10, AI10)</f>
        <v>38611</v>
      </c>
      <c r="D10" s="22" t="n">
        <f>SUM(N10, Z10, AJ10)</f>
        <v>38515</v>
      </c>
      <c r="E10" s="22" t="n">
        <f>SUM(O10, AA10, AK10)</f>
        <v>96</v>
      </c>
      <c r="F10" s="25" t="n">
        <f>IF(C10&gt;0, E10/C10*100, "--")</f>
        <v>0.248633809018155</v>
      </c>
      <c r="G10" s="28" t="n">
        <f>SUM(Q10, AC10, AM10)</f>
        <v>38589</v>
      </c>
      <c r="H10" s="28" t="n">
        <f>SUM(R10, AD10, AN10)</f>
        <v>38493</v>
      </c>
      <c r="I10" s="28" t="n">
        <f>SUM(S10, AE10, AO10)</f>
        <v>96</v>
      </c>
      <c r="J10" s="22" t="n">
        <f>K10+L10</f>
        <v>22</v>
      </c>
      <c r="K10" s="22" t="n">
        <f>SUM(U10, AG10, AQ10)</f>
        <v>22</v>
      </c>
      <c r="L10" s="22" t="n">
        <f>SUM(V10, AH10, AR10)</f>
        <v>0</v>
      </c>
      <c r="M10" s="22" t="n">
        <f>N10+O10</f>
        <v>16020</v>
      </c>
      <c r="N10" s="22" t="n">
        <f>SUM(N13, N16, N19, N22, N25)</f>
        <v>15983</v>
      </c>
      <c r="O10" s="22" t="n">
        <f>SUM(O13, O16, O19, O22, O25)</f>
        <v>37</v>
      </c>
      <c r="P10" s="25" t="n">
        <f>IF(M10&gt;0, O10/M10*100, "--")</f>
        <v>0.230961298377029</v>
      </c>
      <c r="Q10" s="28" t="n">
        <f>R10+S10</f>
        <v>16011</v>
      </c>
      <c r="R10" s="28" t="n">
        <f>SUM(R13, R16, R19, R22, R25)</f>
        <v>15974</v>
      </c>
      <c r="S10" s="28" t="n">
        <f>SUM(S13, S16, S19, S22, S25)</f>
        <v>37</v>
      </c>
      <c r="T10" s="22" t="n">
        <f>U10+V10</f>
        <v>9</v>
      </c>
      <c r="U10" s="22" t="n">
        <f>SUM(U13, U16, U19, U22, U25)</f>
        <v>9</v>
      </c>
      <c r="V10" s="22" t="n">
        <f>SUM(V13, V16, V19, V22, V25)</f>
        <v>0</v>
      </c>
      <c r="W10" s="7"/>
      <c r="X10" s="1" t="s">
        <v>16</v>
      </c>
      <c r="Y10" s="19" t="n">
        <f>Z10+AA10</f>
        <v>13235</v>
      </c>
      <c r="Z10" s="22" t="n">
        <f>SUM(Z13, Z16, Z19, Z22, Z25)</f>
        <v>13197</v>
      </c>
      <c r="AA10" s="22" t="n">
        <f>SUM(AA13, AA16, AA19, AA22, AA25)</f>
        <v>38</v>
      </c>
      <c r="AB10" s="25" t="n">
        <f>IF(Y10&gt;0, AA10/Y10*100, "--")</f>
        <v>0.287117491499811</v>
      </c>
      <c r="AC10" s="28" t="n">
        <f>AD10+AE10</f>
        <v>13227</v>
      </c>
      <c r="AD10" s="28" t="n">
        <f>SUM(AD13, AD16, AD19, AD22, AD25)</f>
        <v>13189</v>
      </c>
      <c r="AE10" s="28" t="n">
        <f>SUM(AE13, AE16, AE19, AE22, AE25)</f>
        <v>38</v>
      </c>
      <c r="AF10" s="22" t="n">
        <f>AG10+AH10</f>
        <v>8</v>
      </c>
      <c r="AG10" s="22" t="n">
        <f>SUM(AG13, AG16, AG19, AG22, AG25)</f>
        <v>8</v>
      </c>
      <c r="AH10" s="22" t="n">
        <f>SUM(AH13, AH16, AH19, AH22, AH25)</f>
        <v>0</v>
      </c>
      <c r="AI10" s="22" t="n">
        <f>AJ10+AK10</f>
        <v>9356</v>
      </c>
      <c r="AJ10" s="22" t="n">
        <f>AJ13+AJ16+AJ19+AJ22+AJ25</f>
        <v>9335</v>
      </c>
      <c r="AK10" s="22" t="n">
        <f>AK13+AK16+AK19+AK22+AK25</f>
        <v>21</v>
      </c>
      <c r="AL10" s="25" t="n">
        <f>IF(AI10&gt;0, AK10/AI10*100, "--")</f>
        <v>0.224454895254382</v>
      </c>
      <c r="AM10" s="28" t="n">
        <f>AN10+AO10</f>
        <v>9351</v>
      </c>
      <c r="AN10" s="28" t="n">
        <f>SUM(AN13, AN16, AN19, AN22, AN25)</f>
        <v>9330</v>
      </c>
      <c r="AO10" s="28" t="n">
        <f>SUM(AO13, AO16, AO19, AO22, AO25)</f>
        <v>21</v>
      </c>
      <c r="AP10" s="22" t="n">
        <f>AQ10+AR10</f>
        <v>5</v>
      </c>
      <c r="AQ10" s="22" t="n">
        <f>SUM(AQ13, AQ16, AQ19, AQ22, AQ25)</f>
        <v>5</v>
      </c>
      <c r="AR10" s="22" t="n">
        <f>SUM(AR13, AR16, AR19, AR22, AR25)</f>
        <v>0</v>
      </c>
      <c r="AS10" s="42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ht="46.40625" customHeight="true">
      <c r="A11" s="7" t="s">
        <v>7</v>
      </c>
      <c r="B11" s="1" t="s">
        <v>14</v>
      </c>
      <c r="C11" s="19" t="n">
        <f>SUM(M11, Y11, AI11)</f>
        <v>9620</v>
      </c>
      <c r="D11" s="22" t="n">
        <f>SUM(N11, Z11, AJ11)</f>
        <v>9585</v>
      </c>
      <c r="E11" s="22" t="n">
        <f>SUM(O11, AA11, AK11)</f>
        <v>35</v>
      </c>
      <c r="F11" s="25" t="n">
        <f>IF(C11&gt;0, E11/C11*100, "--")</f>
        <v>0.363825363825364</v>
      </c>
      <c r="G11" s="28" t="n">
        <f>SUM(Q11, AC11, AM11)</f>
        <v>9619</v>
      </c>
      <c r="H11" s="28" t="n">
        <f>SUM(R11, AD11, AN11)</f>
        <v>9584</v>
      </c>
      <c r="I11" s="28" t="n">
        <f>SUM(S11, AE11, AO11)</f>
        <v>35</v>
      </c>
      <c r="J11" s="22" t="n">
        <f>K11+L11</f>
        <v>1</v>
      </c>
      <c r="K11" s="22" t="n">
        <f>SUM(U11, AG11, AQ11)</f>
        <v>1</v>
      </c>
      <c r="L11" s="22" t="n">
        <f>SUM(V11, AH11, AR11)</f>
        <v>0</v>
      </c>
      <c r="M11" s="22" t="n">
        <f>N11+O11</f>
        <v>4286</v>
      </c>
      <c r="N11" s="22" t="n">
        <f>SUM(R11, U11)</f>
        <v>4267</v>
      </c>
      <c r="O11" s="22" t="n">
        <f>SUM(S11, V11)</f>
        <v>19</v>
      </c>
      <c r="P11" s="25" t="n">
        <f>IF(M11&gt;0, O11/M11*100, "--")</f>
        <v>0.443303779748017</v>
      </c>
      <c r="Q11" s="28" t="n">
        <f>R11+S11</f>
        <v>4285</v>
      </c>
      <c r="R11" s="28" t="n">
        <f>R12+R13</f>
        <v>4266</v>
      </c>
      <c r="S11" s="28" t="n">
        <f>S12+S13</f>
        <v>19</v>
      </c>
      <c r="T11" s="22" t="n">
        <f>U11+V11</f>
        <v>1</v>
      </c>
      <c r="U11" s="28" t="n">
        <f>U12+U13</f>
        <v>1</v>
      </c>
      <c r="V11" s="28" t="n">
        <f>V12+V13</f>
        <v>0</v>
      </c>
      <c r="W11" s="7" t="s">
        <v>7</v>
      </c>
      <c r="X11" s="1" t="s">
        <v>14</v>
      </c>
      <c r="Y11" s="19" t="n">
        <f>Z11+AA11</f>
        <v>2959</v>
      </c>
      <c r="Z11" s="22" t="n">
        <f>SUM(AD11, AG11)</f>
        <v>2954</v>
      </c>
      <c r="AA11" s="22" t="n">
        <f>SUM(AE11, AH11)</f>
        <v>5</v>
      </c>
      <c r="AB11" s="25" t="n">
        <f>IF(Y11&gt;0, AA11/Y11*100, "--")</f>
        <v>0.168976005407232</v>
      </c>
      <c r="AC11" s="28" t="n">
        <f>AD11+AE11</f>
        <v>2959</v>
      </c>
      <c r="AD11" s="28" t="n">
        <f>AD12+AD13</f>
        <v>2954</v>
      </c>
      <c r="AE11" s="28" t="n">
        <f>AE12+AE13</f>
        <v>5</v>
      </c>
      <c r="AF11" s="22" t="n">
        <f>AG11+AH11</f>
        <v>0</v>
      </c>
      <c r="AG11" s="22" t="n">
        <f>AG12+AG13</f>
        <v>0</v>
      </c>
      <c r="AH11" s="22" t="n">
        <f>AH12+AH13</f>
        <v>0</v>
      </c>
      <c r="AI11" s="22" t="n">
        <f>AJ11+AK11</f>
        <v>2375</v>
      </c>
      <c r="AJ11" s="22" t="n">
        <f>AN11+AQ11</f>
        <v>2364</v>
      </c>
      <c r="AK11" s="22" t="n">
        <f>AO11+AR11</f>
        <v>11</v>
      </c>
      <c r="AL11" s="25" t="n">
        <f>IF(AI11&gt;0, AK11/AI11*100, "--")</f>
        <v>0.463157894736842</v>
      </c>
      <c r="AM11" s="28" t="n">
        <f>AN11+AO11</f>
        <v>2375</v>
      </c>
      <c r="AN11" s="28" t="n">
        <f>AN12+AN13</f>
        <v>2364</v>
      </c>
      <c r="AO11" s="28" t="n">
        <f>AO12+AO13</f>
        <v>11</v>
      </c>
      <c r="AP11" s="22" t="n">
        <f>AQ11+AR11</f>
        <v>0</v>
      </c>
      <c r="AQ11" s="22" t="n">
        <f>AQ12+AQ13</f>
        <v>0</v>
      </c>
      <c r="AR11" s="22" t="n">
        <f>AR12+AR13</f>
        <v>0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ht="46.40625" customHeight="true">
      <c r="A12" s="7"/>
      <c r="B12" s="1" t="s">
        <v>15</v>
      </c>
      <c r="C12" s="19" t="n">
        <f>SUM(M12, Y12, AI12)</f>
        <v>8527</v>
      </c>
      <c r="D12" s="22" t="n">
        <f>SUM(N12, Z12, AJ12)</f>
        <v>8494</v>
      </c>
      <c r="E12" s="22" t="n">
        <f>SUM(O12, AA12, AK12)</f>
        <v>33</v>
      </c>
      <c r="F12" s="25" t="n">
        <f>IF(C12&gt;0, E12/C12*100, "--")</f>
        <v>0.387005981001525</v>
      </c>
      <c r="G12" s="28" t="n">
        <f>SUM(Q12, AC12, AM12)</f>
        <v>8526</v>
      </c>
      <c r="H12" s="28" t="n">
        <f>SUM(R12, AD12, AN12)</f>
        <v>8493</v>
      </c>
      <c r="I12" s="28" t="n">
        <f>SUM(S12, AE12, AO12)</f>
        <v>33</v>
      </c>
      <c r="J12" s="22" t="n">
        <f>K12+L12</f>
        <v>1</v>
      </c>
      <c r="K12" s="22" t="n">
        <f>SUM(U12, AG12, AQ12)</f>
        <v>1</v>
      </c>
      <c r="L12" s="22" t="n">
        <f>SUM(V12, AH12, AR12)</f>
        <v>0</v>
      </c>
      <c r="M12" s="22" t="n">
        <f>N12+O12</f>
        <v>3840</v>
      </c>
      <c r="N12" s="22" t="n">
        <f>SUM(R12, U12)</f>
        <v>3823</v>
      </c>
      <c r="O12" s="22" t="n">
        <f>SUM(S12, V12)</f>
        <v>17</v>
      </c>
      <c r="P12" s="25" t="n">
        <f>IF(M12&gt;0, O12/M12*100, "--")</f>
        <v>0.442708333333333</v>
      </c>
      <c r="Q12" s="28" t="n">
        <f>R12+S12</f>
        <v>3839</v>
      </c>
      <c r="R12" s="32" t="n">
        <v>3822</v>
      </c>
      <c r="S12" s="32" t="n">
        <v>17</v>
      </c>
      <c r="T12" s="22" t="n">
        <f>U12+V12</f>
        <v>1</v>
      </c>
      <c r="U12" s="32" t="n">
        <v>1</v>
      </c>
      <c r="V12" s="32" t="n">
        <v>0</v>
      </c>
      <c r="W12" s="7"/>
      <c r="X12" s="1" t="s">
        <v>15</v>
      </c>
      <c r="Y12" s="19" t="n">
        <f>Z12+AA12</f>
        <v>2575</v>
      </c>
      <c r="Z12" s="22" t="n">
        <f>SUM(AD12, AG12)</f>
        <v>2570</v>
      </c>
      <c r="AA12" s="22" t="n">
        <f>SUM(AE12, AH12)</f>
        <v>5</v>
      </c>
      <c r="AB12" s="25" t="n">
        <f>IF(Y12&gt;0, AA12/Y12*100, "--")</f>
        <v>0.194174757281553</v>
      </c>
      <c r="AC12" s="28" t="n">
        <f>AD12+AE12</f>
        <v>2575</v>
      </c>
      <c r="AD12" s="32" t="n">
        <v>2570</v>
      </c>
      <c r="AE12" s="32" t="n">
        <v>5</v>
      </c>
      <c r="AF12" s="22" t="n">
        <f>AG12+AH12</f>
        <v>0</v>
      </c>
      <c r="AG12" s="32" t="n">
        <v>0</v>
      </c>
      <c r="AH12" s="32" t="n">
        <v>0</v>
      </c>
      <c r="AI12" s="22" t="n">
        <f>AJ12+AK12</f>
        <v>2112</v>
      </c>
      <c r="AJ12" s="22" t="n">
        <f>AN12+AQ12</f>
        <v>2101</v>
      </c>
      <c r="AK12" s="22" t="n">
        <f>AO12+AR12</f>
        <v>11</v>
      </c>
      <c r="AL12" s="25" t="n">
        <f>IF(AI12&gt;0, AK12/AI12*100, "--")</f>
        <v>0.520833333333333</v>
      </c>
      <c r="AM12" s="28" t="n">
        <f>AN12+AO12</f>
        <v>2112</v>
      </c>
      <c r="AN12" s="32" t="n">
        <v>2101</v>
      </c>
      <c r="AO12" s="32" t="n">
        <v>11</v>
      </c>
      <c r="AP12" s="22" t="n">
        <f>AQ12+AR12</f>
        <v>0</v>
      </c>
      <c r="AQ12" s="32" t="n">
        <v>0</v>
      </c>
      <c r="AR12" s="32" t="n">
        <v>0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ht="46.40625" customHeight="true">
      <c r="A13" s="7"/>
      <c r="B13" s="1" t="s">
        <v>16</v>
      </c>
      <c r="C13" s="19" t="n">
        <f>SUM(M13, Y13, AI13)</f>
        <v>1093</v>
      </c>
      <c r="D13" s="22" t="n">
        <f>SUM(N13, Z13, AJ13)</f>
        <v>1091</v>
      </c>
      <c r="E13" s="22" t="n">
        <f>SUM(O13, AA13, AK13)</f>
        <v>2</v>
      </c>
      <c r="F13" s="25" t="n">
        <f>IF(C13&gt;0, E13/C13*100, "--")</f>
        <v>0.182982616651418</v>
      </c>
      <c r="G13" s="28" t="n">
        <f>SUM(Q13, AC13, AM13)</f>
        <v>1093</v>
      </c>
      <c r="H13" s="28" t="n">
        <f>SUM(R13, AD13, AN13)</f>
        <v>1091</v>
      </c>
      <c r="I13" s="28" t="n">
        <f>SUM(S13, AE13, AO13)</f>
        <v>2</v>
      </c>
      <c r="J13" s="22" t="n">
        <f>K13+L13</f>
        <v>0</v>
      </c>
      <c r="K13" s="22" t="n">
        <f>SUM(U13, AG13, AQ13)</f>
        <v>0</v>
      </c>
      <c r="L13" s="22" t="n">
        <f>SUM(V13, AH13, AR13)</f>
        <v>0</v>
      </c>
      <c r="M13" s="22" t="n">
        <f>N13+O13</f>
        <v>446</v>
      </c>
      <c r="N13" s="22" t="n">
        <f>SUM(R13, U13)</f>
        <v>444</v>
      </c>
      <c r="O13" s="22" t="n">
        <f>SUM(S13, V13)</f>
        <v>2</v>
      </c>
      <c r="P13" s="25" t="n">
        <f>IF(M13&gt;0, O13/M13*100, "--")</f>
        <v>0.448430493273543</v>
      </c>
      <c r="Q13" s="28" t="n">
        <f>R13+S13</f>
        <v>446</v>
      </c>
      <c r="R13" s="32" t="n">
        <v>444</v>
      </c>
      <c r="S13" s="32" t="n">
        <v>2</v>
      </c>
      <c r="T13" s="22" t="n">
        <f>U13+V13</f>
        <v>0</v>
      </c>
      <c r="U13" s="32" t="n">
        <v>0</v>
      </c>
      <c r="V13" s="32" t="n">
        <v>0</v>
      </c>
      <c r="W13" s="7"/>
      <c r="X13" s="1" t="s">
        <v>16</v>
      </c>
      <c r="Y13" s="19" t="n">
        <f>Z13+AA13</f>
        <v>384</v>
      </c>
      <c r="Z13" s="22" t="n">
        <f>SUM(AD13, AG13)</f>
        <v>384</v>
      </c>
      <c r="AA13" s="22" t="n">
        <f>SUM(AE13, AH13)</f>
        <v>0</v>
      </c>
      <c r="AB13" s="25" t="n">
        <f>IF(Y13&gt;0, AA13/Y13*100, "--")</f>
        <v>0</v>
      </c>
      <c r="AC13" s="28" t="n">
        <f>AD13+AE13</f>
        <v>384</v>
      </c>
      <c r="AD13" s="32" t="n">
        <v>384</v>
      </c>
      <c r="AE13" s="32" t="n">
        <v>0</v>
      </c>
      <c r="AF13" s="22" t="n">
        <f>AG13+AH13</f>
        <v>0</v>
      </c>
      <c r="AG13" s="32" t="n">
        <v>0</v>
      </c>
      <c r="AH13" s="32" t="n">
        <v>0</v>
      </c>
      <c r="AI13" s="22" t="n">
        <f>AJ13+AK13</f>
        <v>263</v>
      </c>
      <c r="AJ13" s="22" t="n">
        <f>AN13+AQ13</f>
        <v>263</v>
      </c>
      <c r="AK13" s="22" t="n">
        <f>AO13+AR13</f>
        <v>0</v>
      </c>
      <c r="AL13" s="25" t="n">
        <f>IF(AI13&gt;0, AK13/AI13*100, "--")</f>
        <v>0</v>
      </c>
      <c r="AM13" s="28" t="n">
        <f>AN13+AO13</f>
        <v>263</v>
      </c>
      <c r="AN13" s="32" t="n">
        <v>263</v>
      </c>
      <c r="AO13" s="32" t="n">
        <v>0</v>
      </c>
      <c r="AP13" s="22" t="n">
        <f>AQ13+AR13</f>
        <v>0</v>
      </c>
      <c r="AQ13" s="32" t="n">
        <v>0</v>
      </c>
      <c r="AR13" s="32" t="n">
        <v>0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ht="46.40625" customHeight="true">
      <c r="A14" s="7" t="s">
        <v>8</v>
      </c>
      <c r="B14" s="1" t="s">
        <v>14</v>
      </c>
      <c r="C14" s="19" t="n">
        <f>SUM(M14, Y14, AI14)</f>
        <v>27221</v>
      </c>
      <c r="D14" s="22" t="n">
        <f>SUM(N14, Z14, AJ14)</f>
        <v>27136</v>
      </c>
      <c r="E14" s="22" t="n">
        <f>SUM(O14, AA14, AK14)</f>
        <v>85</v>
      </c>
      <c r="F14" s="25" t="n">
        <f>IF(C14&gt;0, E14/C14*100, "--")</f>
        <v>0.312258917747327</v>
      </c>
      <c r="G14" s="28" t="n">
        <f>SUM(Q14, AC14, AM14)</f>
        <v>27206</v>
      </c>
      <c r="H14" s="28" t="n">
        <f>SUM(R14, AD14, AN14)</f>
        <v>27121</v>
      </c>
      <c r="I14" s="28" t="n">
        <f>SUM(S14, AE14, AO14)</f>
        <v>85</v>
      </c>
      <c r="J14" s="22" t="n">
        <f>K14+L14</f>
        <v>15</v>
      </c>
      <c r="K14" s="22" t="n">
        <f>SUM(U14, AG14, AQ14)</f>
        <v>15</v>
      </c>
      <c r="L14" s="22" t="n">
        <f>SUM(V14, AH14, AR14)</f>
        <v>0</v>
      </c>
      <c r="M14" s="22" t="n">
        <f>N14+O14</f>
        <v>9648</v>
      </c>
      <c r="N14" s="22" t="n">
        <f>SUM(R14, U14)</f>
        <v>9626</v>
      </c>
      <c r="O14" s="22" t="n">
        <f>SUM(S14, V14)</f>
        <v>22</v>
      </c>
      <c r="P14" s="25" t="n">
        <f>IF(M14&gt;0, O14/M14*100, "--")</f>
        <v>0.228026533996683</v>
      </c>
      <c r="Q14" s="28" t="n">
        <f>R14+S14</f>
        <v>9644</v>
      </c>
      <c r="R14" s="28" t="n">
        <f>R15+R16</f>
        <v>9622</v>
      </c>
      <c r="S14" s="28" t="n">
        <f>S15+S16</f>
        <v>22</v>
      </c>
      <c r="T14" s="22" t="n">
        <f>U14+V14</f>
        <v>4</v>
      </c>
      <c r="U14" s="28" t="n">
        <f>U15+U16</f>
        <v>4</v>
      </c>
      <c r="V14" s="28" t="n">
        <f>V15+V16</f>
        <v>0</v>
      </c>
      <c r="W14" s="7" t="s">
        <v>8</v>
      </c>
      <c r="X14" s="1" t="s">
        <v>14</v>
      </c>
      <c r="Y14" s="19" t="n">
        <f>Z14+AA14</f>
        <v>10167</v>
      </c>
      <c r="Z14" s="22" t="n">
        <f>SUM(AD14, AG14)</f>
        <v>10127</v>
      </c>
      <c r="AA14" s="22" t="n">
        <f>SUM(AE14, AH14)</f>
        <v>40</v>
      </c>
      <c r="AB14" s="25" t="n">
        <f>IF(Y14&gt;0, AA14/Y14*100, "--")</f>
        <v>0.393429723615619</v>
      </c>
      <c r="AC14" s="28" t="n">
        <f>AD14+AE14</f>
        <v>10160</v>
      </c>
      <c r="AD14" s="28" t="n">
        <f>AD15+AD16</f>
        <v>10120</v>
      </c>
      <c r="AE14" s="28" t="n">
        <f>AE15+AE16</f>
        <v>40</v>
      </c>
      <c r="AF14" s="22" t="n">
        <f>AG14+AH14</f>
        <v>7</v>
      </c>
      <c r="AG14" s="22" t="n">
        <f>AG15+AG16</f>
        <v>7</v>
      </c>
      <c r="AH14" s="22" t="n">
        <f>AH15+AH16</f>
        <v>0</v>
      </c>
      <c r="AI14" s="22" t="n">
        <f>AJ14+AK14</f>
        <v>7406</v>
      </c>
      <c r="AJ14" s="22" t="n">
        <f>AN14+AQ14</f>
        <v>7383</v>
      </c>
      <c r="AK14" s="22" t="n">
        <f>AO14+AR14</f>
        <v>23</v>
      </c>
      <c r="AL14" s="25" t="n">
        <f>IF(AI14&gt;0, AK14/AI14*100, "--")</f>
        <v>0.31055900621118</v>
      </c>
      <c r="AM14" s="28" t="n">
        <f>AN14+AO14</f>
        <v>7402</v>
      </c>
      <c r="AN14" s="28" t="n">
        <f>AN15+AN16</f>
        <v>7379</v>
      </c>
      <c r="AO14" s="28" t="n">
        <f>AO15+AO16</f>
        <v>23</v>
      </c>
      <c r="AP14" s="22" t="n">
        <f>AQ14+AR14</f>
        <v>4</v>
      </c>
      <c r="AQ14" s="22" t="n">
        <f>AQ15+AQ16</f>
        <v>4</v>
      </c>
      <c r="AR14" s="22" t="n">
        <f>AR15+AR16</f>
        <v>0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ht="46.40625" customHeight="true">
      <c r="A15" s="7"/>
      <c r="B15" s="1" t="s">
        <v>15</v>
      </c>
      <c r="C15" s="19" t="n">
        <f>SUM(M15, Y15, AI15)</f>
        <v>9848</v>
      </c>
      <c r="D15" s="22" t="n">
        <f>SUM(N15, Z15, AJ15)</f>
        <v>9803</v>
      </c>
      <c r="E15" s="22" t="n">
        <f>SUM(O15, AA15, AK15)</f>
        <v>45</v>
      </c>
      <c r="F15" s="25" t="n">
        <f>IF(C15&gt;0, E15/C15*100, "--")</f>
        <v>0.456945572705118</v>
      </c>
      <c r="G15" s="28" t="n">
        <f>SUM(Q15, AC15, AM15)</f>
        <v>9845</v>
      </c>
      <c r="H15" s="28" t="n">
        <f>SUM(R15, AD15, AN15)</f>
        <v>9800</v>
      </c>
      <c r="I15" s="28" t="n">
        <f>SUM(S15, AE15, AO15)</f>
        <v>45</v>
      </c>
      <c r="J15" s="22" t="n">
        <f>K15+L15</f>
        <v>3</v>
      </c>
      <c r="K15" s="22" t="n">
        <f>SUM(U15, AG15, AQ15)</f>
        <v>3</v>
      </c>
      <c r="L15" s="22" t="n">
        <f>SUM(V15, AH15, AR15)</f>
        <v>0</v>
      </c>
      <c r="M15" s="22" t="n">
        <f>N15+O15</f>
        <v>2858</v>
      </c>
      <c r="N15" s="22" t="n">
        <f>SUM(R15, U15)</f>
        <v>2849</v>
      </c>
      <c r="O15" s="22" t="n">
        <f>SUM(S15, V15)</f>
        <v>9</v>
      </c>
      <c r="P15" s="25" t="n">
        <f>IF(M15&gt;0, O15/M15*100, "--")</f>
        <v>0.314905528341498</v>
      </c>
      <c r="Q15" s="28" t="n">
        <f>R15+S15</f>
        <v>2858</v>
      </c>
      <c r="R15" s="32" t="n">
        <v>2849</v>
      </c>
      <c r="S15" s="32" t="n">
        <v>9</v>
      </c>
      <c r="T15" s="22" t="n">
        <f>U15+V15</f>
        <v>0</v>
      </c>
      <c r="U15" s="32" t="n">
        <v>0</v>
      </c>
      <c r="V15" s="32" t="n">
        <v>0</v>
      </c>
      <c r="W15" s="7"/>
      <c r="X15" s="1" t="s">
        <v>15</v>
      </c>
      <c r="Y15" s="19" t="n">
        <f>Z15+AA15</f>
        <v>3845</v>
      </c>
      <c r="Z15" s="22" t="n">
        <f>SUM(AD15, AG15)</f>
        <v>3823</v>
      </c>
      <c r="AA15" s="22" t="n">
        <f>SUM(AE15, AH15)</f>
        <v>22</v>
      </c>
      <c r="AB15" s="25" t="n">
        <f>IF(Y15&gt;0, AA15/Y15*100, "--")</f>
        <v>0.572171651495449</v>
      </c>
      <c r="AC15" s="28" t="n">
        <f>AD15+AE15</f>
        <v>3842</v>
      </c>
      <c r="AD15" s="32" t="n">
        <v>3820</v>
      </c>
      <c r="AE15" s="32" t="n">
        <v>22</v>
      </c>
      <c r="AF15" s="22" t="n">
        <f>AG15+AH15</f>
        <v>3</v>
      </c>
      <c r="AG15" s="32" t="n">
        <v>3</v>
      </c>
      <c r="AH15" s="32" t="n">
        <v>0</v>
      </c>
      <c r="AI15" s="22" t="n">
        <f>AJ15+AK15</f>
        <v>3145</v>
      </c>
      <c r="AJ15" s="22" t="n">
        <f>AN15+AQ15</f>
        <v>3131</v>
      </c>
      <c r="AK15" s="22" t="n">
        <f>AO15+AR15</f>
        <v>14</v>
      </c>
      <c r="AL15" s="25" t="n">
        <f>IF(AI15&gt;0, AK15/AI15*100, "--")</f>
        <v>0.445151033386328</v>
      </c>
      <c r="AM15" s="28" t="n">
        <f>AN15+AO15</f>
        <v>3145</v>
      </c>
      <c r="AN15" s="32" t="n">
        <v>3131</v>
      </c>
      <c r="AO15" s="32" t="n">
        <v>14</v>
      </c>
      <c r="AP15" s="22" t="n">
        <f>AQ15+AR15</f>
        <v>0</v>
      </c>
      <c r="AQ15" s="32" t="n">
        <v>0</v>
      </c>
      <c r="AR15" s="32" t="n">
        <v>0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ht="46.40625" customHeight="true">
      <c r="A16" s="7"/>
      <c r="B16" s="1" t="s">
        <v>16</v>
      </c>
      <c r="C16" s="19" t="n">
        <f>SUM(M16, Y16, AI16)</f>
        <v>17373</v>
      </c>
      <c r="D16" s="22" t="n">
        <f>SUM(N16, Z16, AJ16)</f>
        <v>17333</v>
      </c>
      <c r="E16" s="22" t="n">
        <f>SUM(O16, AA16, AK16)</f>
        <v>40</v>
      </c>
      <c r="F16" s="25" t="n">
        <f>IF(C16&gt;0, E16/C16*100, "--")</f>
        <v>0.23024233005238</v>
      </c>
      <c r="G16" s="28" t="n">
        <f>SUM(Q16, AC16, AM16)</f>
        <v>17361</v>
      </c>
      <c r="H16" s="28" t="n">
        <f>SUM(R16, AD16, AN16)</f>
        <v>17321</v>
      </c>
      <c r="I16" s="28" t="n">
        <f>SUM(S16, AE16, AO16)</f>
        <v>40</v>
      </c>
      <c r="J16" s="22" t="e">
        <f>K16+L16</f>
        <v>0</v>
      </c>
      <c r="K16" s="22" t="n">
        <f>SUM(U16, AG16, AQ16)</f>
        <v>12</v>
      </c>
      <c r="L16" s="22" t="n">
        <f>SUM(V16, AH16, AR16)</f>
        <v>0</v>
      </c>
      <c r="M16" s="22" t="n">
        <f>N16+O16</f>
        <v>6790</v>
      </c>
      <c r="N16" s="22" t="n">
        <f>SUM(R16, U16)</f>
        <v>6777</v>
      </c>
      <c r="O16" s="22" t="n">
        <f>SUM(S16, V16)</f>
        <v>13</v>
      </c>
      <c r="P16" s="25" t="n">
        <f>IF(M16&gt;0, O16/M16*100, "--")</f>
        <v>0.191458026509573</v>
      </c>
      <c r="Q16" s="28" t="n">
        <f>R16+S16</f>
        <v>6786</v>
      </c>
      <c r="R16" s="32" t="n">
        <v>6773</v>
      </c>
      <c r="S16" s="32" t="n">
        <v>13</v>
      </c>
      <c r="T16" s="22" t="n">
        <f>U16+V16</f>
        <v>4</v>
      </c>
      <c r="U16" s="32" t="n">
        <v>4</v>
      </c>
      <c r="V16" s="32" t="n">
        <v>0</v>
      </c>
      <c r="W16" s="7"/>
      <c r="X16" s="1" t="s">
        <v>16</v>
      </c>
      <c r="Y16" s="19" t="n">
        <f>Z16+AA16</f>
        <v>6322</v>
      </c>
      <c r="Z16" s="22" t="n">
        <f>SUM(AD16, AG16)</f>
        <v>6304</v>
      </c>
      <c r="AA16" s="22" t="n">
        <f>SUM(AE16, AH16)</f>
        <v>18</v>
      </c>
      <c r="AB16" s="25" t="n">
        <f>IF(Y16&gt;0, AA16/Y16*100, "--")</f>
        <v>0.284720025308447</v>
      </c>
      <c r="AC16" s="28" t="n">
        <f>AD16+AE16</f>
        <v>6318</v>
      </c>
      <c r="AD16" s="32" t="n">
        <v>6300</v>
      </c>
      <c r="AE16" s="32" t="n">
        <v>18</v>
      </c>
      <c r="AF16" s="22" t="n">
        <f>AG16+AH16</f>
        <v>4</v>
      </c>
      <c r="AG16" s="32" t="n">
        <v>4</v>
      </c>
      <c r="AH16" s="32" t="n">
        <v>0</v>
      </c>
      <c r="AI16" s="22" t="n">
        <f>AJ16+AK16</f>
        <v>4261</v>
      </c>
      <c r="AJ16" s="22" t="n">
        <f>AN16+AQ16</f>
        <v>4252</v>
      </c>
      <c r="AK16" s="22" t="n">
        <f>AO16+AR16</f>
        <v>9</v>
      </c>
      <c r="AL16" s="25" t="n">
        <f>IF(AI16&gt;0, AK16/AI16*100, "--")</f>
        <v>0.211218023938043</v>
      </c>
      <c r="AM16" s="28" t="n">
        <f>AN16+AO16</f>
        <v>4257</v>
      </c>
      <c r="AN16" s="32" t="n">
        <v>4248</v>
      </c>
      <c r="AO16" s="32" t="n">
        <v>9</v>
      </c>
      <c r="AP16" s="22" t="n">
        <f>AQ16+AR16</f>
        <v>4</v>
      </c>
      <c r="AQ16" s="32" t="n">
        <v>4</v>
      </c>
      <c r="AR16" s="32" t="n">
        <v>0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ht="46.40625" customHeight="true">
      <c r="A17" s="7" t="s">
        <v>9</v>
      </c>
      <c r="B17" s="1" t="s">
        <v>14</v>
      </c>
      <c r="C17" s="19" t="n">
        <f>SUM(M17, Y17, AI17)</f>
        <v>16282</v>
      </c>
      <c r="D17" s="22" t="n">
        <f>SUM(N17, Z17, AJ17)</f>
        <v>16231</v>
      </c>
      <c r="E17" s="22" t="n">
        <f>SUM(O17, AA17, AK17)</f>
        <v>51</v>
      </c>
      <c r="F17" s="25" t="n">
        <f>IF(C17&gt;0, E17/C17*100, "--")</f>
        <v>0.313229333005773</v>
      </c>
      <c r="G17" s="28" t="n">
        <f>SUM(Q17, AC17, AM17)</f>
        <v>16274</v>
      </c>
      <c r="H17" s="28" t="n">
        <f>SUM(R17, AD17, AN17)</f>
        <v>16223</v>
      </c>
      <c r="I17" s="28" t="n">
        <f>SUM(S17, AE17, AO17)</f>
        <v>51</v>
      </c>
      <c r="J17" s="22" t="n">
        <f>K17+L17</f>
        <v>8</v>
      </c>
      <c r="K17" s="22" t="n">
        <f>SUM(U17, AG17, AQ17)</f>
        <v>8</v>
      </c>
      <c r="L17" s="22" t="n">
        <f>SUM(V17, AH17, AR17)</f>
        <v>0</v>
      </c>
      <c r="M17" s="22" t="n">
        <f>N17+O17</f>
        <v>6297</v>
      </c>
      <c r="N17" s="22" t="n">
        <f>SUM(R17, U17)</f>
        <v>6278</v>
      </c>
      <c r="O17" s="22" t="n">
        <f>SUM(S17, V17)</f>
        <v>19</v>
      </c>
      <c r="P17" s="25" t="n">
        <f>IF(M17&gt;0, O17/M17*100, "--")</f>
        <v>0.301730983007781</v>
      </c>
      <c r="Q17" s="28" t="n">
        <f>R17+S17</f>
        <v>6294</v>
      </c>
      <c r="R17" s="28" t="n">
        <f>R18+R19</f>
        <v>6275</v>
      </c>
      <c r="S17" s="28" t="n">
        <f>S18+S19</f>
        <v>19</v>
      </c>
      <c r="T17" s="22" t="n">
        <f>U17+V17</f>
        <v>3</v>
      </c>
      <c r="U17" s="28" t="n">
        <f>U18+U19</f>
        <v>3</v>
      </c>
      <c r="V17" s="28" t="n">
        <f>V18+V19</f>
        <v>0</v>
      </c>
      <c r="W17" s="7" t="s">
        <v>9</v>
      </c>
      <c r="X17" s="1" t="s">
        <v>14</v>
      </c>
      <c r="Y17" s="19" t="n">
        <f>Z17+AA17</f>
        <v>5507</v>
      </c>
      <c r="Z17" s="22" t="n">
        <f>SUM(AD17, AG17)</f>
        <v>5491</v>
      </c>
      <c r="AA17" s="22" t="n">
        <f>SUM(AE17, AH17)</f>
        <v>16</v>
      </c>
      <c r="AB17" s="25" t="n">
        <f>IF(Y17&gt;0, AA17/Y17*100, "--")</f>
        <v>0.290539313600872</v>
      </c>
      <c r="AC17" s="28" t="n">
        <f>AD17+AE17</f>
        <v>5504</v>
      </c>
      <c r="AD17" s="28" t="n">
        <f>AD18+AD19</f>
        <v>5488</v>
      </c>
      <c r="AE17" s="28" t="n">
        <f>AE18+AE19</f>
        <v>16</v>
      </c>
      <c r="AF17" s="22" t="n">
        <f>AG17+AH17</f>
        <v>3</v>
      </c>
      <c r="AG17" s="22" t="n">
        <f>AG18+AG19</f>
        <v>3</v>
      </c>
      <c r="AH17" s="22" t="n">
        <f>AH18+AH19</f>
        <v>0</v>
      </c>
      <c r="AI17" s="22" t="n">
        <f>AJ17+AK17</f>
        <v>4478</v>
      </c>
      <c r="AJ17" s="22" t="n">
        <f>AN17+AQ17</f>
        <v>4462</v>
      </c>
      <c r="AK17" s="22" t="n">
        <f>AO17+AR17</f>
        <v>16</v>
      </c>
      <c r="AL17" s="25" t="n">
        <f>IF(AI17&gt;0, AK17/AI17*100, "--")</f>
        <v>0.357302367128182</v>
      </c>
      <c r="AM17" s="28" t="n">
        <f>AN17+AO17</f>
        <v>4476</v>
      </c>
      <c r="AN17" s="28" t="n">
        <f>AN18+AN19</f>
        <v>4460</v>
      </c>
      <c r="AO17" s="28" t="n">
        <f>AO18+AO19</f>
        <v>16</v>
      </c>
      <c r="AP17" s="22" t="n">
        <f>AQ17+AR17</f>
        <v>2</v>
      </c>
      <c r="AQ17" s="22" t="n">
        <f>AQ18+AQ19</f>
        <v>2</v>
      </c>
      <c r="AR17" s="22" t="n">
        <f>AR18+AR19</f>
        <v>0</v>
      </c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ht="46.40625" customHeight="true">
      <c r="A18" s="7"/>
      <c r="B18" s="1" t="s">
        <v>15</v>
      </c>
      <c r="C18" s="19" t="n">
        <f>SUM(M18, Y18, AI18)</f>
        <v>6472</v>
      </c>
      <c r="D18" s="22" t="n">
        <f>SUM(N18, Z18, AJ18)</f>
        <v>6446</v>
      </c>
      <c r="E18" s="22" t="n">
        <f>SUM(O18, AA18, AK18)</f>
        <v>26</v>
      </c>
      <c r="F18" s="25" t="n">
        <f>IF(C18&gt;0, E18/C18*100, "--")</f>
        <v>0.401730531520396</v>
      </c>
      <c r="G18" s="28" t="n">
        <f>SUM(Q18, AC18, AM18)</f>
        <v>6470</v>
      </c>
      <c r="H18" s="28" t="n">
        <f>SUM(R18, AD18, AN18)</f>
        <v>6444</v>
      </c>
      <c r="I18" s="28" t="n">
        <f>SUM(S18, AE18, AO18)</f>
        <v>26</v>
      </c>
      <c r="J18" s="22" t="n">
        <f>K18+L18</f>
        <v>2</v>
      </c>
      <c r="K18" s="22" t="n">
        <f>SUM(U18, AG18, AQ18)</f>
        <v>2</v>
      </c>
      <c r="L18" s="22" t="n">
        <f>SUM(V18, AH18, AR18)</f>
        <v>0</v>
      </c>
      <c r="M18" s="22" t="n">
        <f>N18+O18</f>
        <v>2588</v>
      </c>
      <c r="N18" s="22" t="n">
        <f>SUM(R18, U18)</f>
        <v>2579</v>
      </c>
      <c r="O18" s="22" t="n">
        <f>SUM(S18, V18)</f>
        <v>9</v>
      </c>
      <c r="P18" s="25" t="n">
        <f>IF(M18&gt;0, O18/M18*100, "--")</f>
        <v>0.347758887171561</v>
      </c>
      <c r="Q18" s="28" t="n">
        <f>R18+S18</f>
        <v>2587</v>
      </c>
      <c r="R18" s="32" t="n">
        <v>2578</v>
      </c>
      <c r="S18" s="32" t="n">
        <v>9</v>
      </c>
      <c r="T18" s="22" t="n">
        <f>U18+V18</f>
        <v>1</v>
      </c>
      <c r="U18" s="37" t="n">
        <v>1</v>
      </c>
      <c r="V18" s="37" t="n">
        <v>0</v>
      </c>
      <c r="W18" s="7"/>
      <c r="X18" s="1" t="s">
        <v>15</v>
      </c>
      <c r="Y18" s="19" t="n">
        <f>Z18+AA18</f>
        <v>2036</v>
      </c>
      <c r="Z18" s="22" t="n">
        <f>SUM(AD18, AG18)</f>
        <v>2029</v>
      </c>
      <c r="AA18" s="22" t="n">
        <f>SUM(AE18, AH18)</f>
        <v>7</v>
      </c>
      <c r="AB18" s="25" t="n">
        <f>IF(Y18&gt;0, AA18/Y18*100, "--")</f>
        <v>0.343811394891945</v>
      </c>
      <c r="AC18" s="28" t="n">
        <f>AD18+AE18</f>
        <v>2036</v>
      </c>
      <c r="AD18" s="32" t="n">
        <v>2029</v>
      </c>
      <c r="AE18" s="32" t="n">
        <v>7</v>
      </c>
      <c r="AF18" s="22" t="n">
        <f>AG18+AH18</f>
        <v>0</v>
      </c>
      <c r="AG18" s="32" t="n">
        <v>0</v>
      </c>
      <c r="AH18" s="32" t="n">
        <v>0</v>
      </c>
      <c r="AI18" s="22" t="n">
        <f>AJ18+AK18</f>
        <v>1848</v>
      </c>
      <c r="AJ18" s="22" t="n">
        <f>AN18+AQ18</f>
        <v>1838</v>
      </c>
      <c r="AK18" s="22" t="n">
        <f>AO18+AR18</f>
        <v>10</v>
      </c>
      <c r="AL18" s="25" t="n">
        <f>IF(AI18&gt;0, AK18/AI18*100, "--")</f>
        <v>0.541125541125541</v>
      </c>
      <c r="AM18" s="28" t="n">
        <f>AN18+AO18</f>
        <v>1847</v>
      </c>
      <c r="AN18" s="32" t="n">
        <v>1837</v>
      </c>
      <c r="AO18" s="32" t="n">
        <v>10</v>
      </c>
      <c r="AP18" s="22" t="n">
        <f>AQ18+AR18</f>
        <v>1</v>
      </c>
      <c r="AQ18" s="32" t="n">
        <v>1</v>
      </c>
      <c r="AR18" s="32" t="n">
        <v>0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ht="46.40625" customHeight="true">
      <c r="A19" s="7"/>
      <c r="B19" s="1" t="s">
        <v>16</v>
      </c>
      <c r="C19" s="19" t="n">
        <f>SUM(M19, Y19, AI19)</f>
        <v>9810</v>
      </c>
      <c r="D19" s="22" t="n">
        <f>SUM(N19, Z19, AJ19)</f>
        <v>9785</v>
      </c>
      <c r="E19" s="22" t="n">
        <f>SUM(O19, AA19, AK19)</f>
        <v>25</v>
      </c>
      <c r="F19" s="25" t="n">
        <f>IF(C19&gt;0, E19/C19*100, "--")</f>
        <v>0.254841997961264</v>
      </c>
      <c r="G19" s="28" t="n">
        <f>SUM(Q19, AC19, AM19)</f>
        <v>9804</v>
      </c>
      <c r="H19" s="28" t="n">
        <f>SUM(R19, AD19, AN19)</f>
        <v>9779</v>
      </c>
      <c r="I19" s="28" t="n">
        <f>SUM(S19, AE19, AO19)</f>
        <v>25</v>
      </c>
      <c r="J19" s="22" t="n">
        <f>K19+L19</f>
        <v>6</v>
      </c>
      <c r="K19" s="22" t="n">
        <f>SUM(U19, AG19, AQ19)</f>
        <v>6</v>
      </c>
      <c r="L19" s="22" t="n">
        <f>SUM(V19, AH19, AR19)</f>
        <v>0</v>
      </c>
      <c r="M19" s="22" t="n">
        <f>N19+O19</f>
        <v>3709</v>
      </c>
      <c r="N19" s="22" t="n">
        <f>SUM(R19, U19)</f>
        <v>3699</v>
      </c>
      <c r="O19" s="22" t="n">
        <f>SUM(S19, V19)</f>
        <v>10</v>
      </c>
      <c r="P19" s="25" t="n">
        <f>IF(M19&gt;0, O19/M19*100, "--")</f>
        <v>0.269614451334592</v>
      </c>
      <c r="Q19" s="28" t="n">
        <f>R19+S19</f>
        <v>3707</v>
      </c>
      <c r="R19" s="32" t="n">
        <v>3697</v>
      </c>
      <c r="S19" s="32" t="n">
        <v>10</v>
      </c>
      <c r="T19" s="22" t="n">
        <f>U19+V19</f>
        <v>2</v>
      </c>
      <c r="U19" s="37" t="n">
        <v>2</v>
      </c>
      <c r="V19" s="37" t="n">
        <v>0</v>
      </c>
      <c r="W19" s="7"/>
      <c r="X19" s="1" t="s">
        <v>16</v>
      </c>
      <c r="Y19" s="19" t="n">
        <f>Z19+AA19</f>
        <v>3471</v>
      </c>
      <c r="Z19" s="22" t="n">
        <f>SUM(AD19, AG19)</f>
        <v>3462</v>
      </c>
      <c r="AA19" s="22" t="n">
        <f>SUM(AE19, AH19)</f>
        <v>9</v>
      </c>
      <c r="AB19" s="25" t="n">
        <f>IF(Y19&gt;0, AA19/Y19*100, "--")</f>
        <v>0.259291270527226</v>
      </c>
      <c r="AC19" s="28" t="n">
        <f>AD19+AE19</f>
        <v>3468</v>
      </c>
      <c r="AD19" s="32" t="n">
        <v>3459</v>
      </c>
      <c r="AE19" s="32" t="n">
        <v>9</v>
      </c>
      <c r="AF19" s="22" t="n">
        <f>AG19+AH19</f>
        <v>3</v>
      </c>
      <c r="AG19" s="32" t="n">
        <v>3</v>
      </c>
      <c r="AH19" s="32" t="n">
        <v>0</v>
      </c>
      <c r="AI19" s="22" t="n">
        <f>AJ19+AK19</f>
        <v>2630</v>
      </c>
      <c r="AJ19" s="22" t="n">
        <f>AN19+AQ19</f>
        <v>2624</v>
      </c>
      <c r="AK19" s="22" t="n">
        <f>AO19+AR19</f>
        <v>6</v>
      </c>
      <c r="AL19" s="25" t="n">
        <f>IF(AI19&gt;0, AK19/AI19*100, "--")</f>
        <v>0.228136882129278</v>
      </c>
      <c r="AM19" s="28" t="n">
        <f>AN19+AO19</f>
        <v>2629</v>
      </c>
      <c r="AN19" s="32" t="n">
        <v>2623</v>
      </c>
      <c r="AO19" s="32" t="n">
        <v>6</v>
      </c>
      <c r="AP19" s="22" t="n">
        <f>AQ19+AR19</f>
        <v>1</v>
      </c>
      <c r="AQ19" s="32" t="n">
        <v>1</v>
      </c>
      <c r="AR19" s="32" t="n">
        <v>0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ht="46.40625" customHeight="true">
      <c r="A20" s="7" t="s">
        <v>10</v>
      </c>
      <c r="B20" s="1" t="s">
        <v>14</v>
      </c>
      <c r="C20" s="19" t="n">
        <f>SUM(M20, Y20, AI20)</f>
        <v>39617</v>
      </c>
      <c r="D20" s="22" t="n">
        <f>SUM(N20, Z20, AJ20)</f>
        <v>39500</v>
      </c>
      <c r="E20" s="22" t="n">
        <f>SUM(O20, AA20, AK20)</f>
        <v>117</v>
      </c>
      <c r="F20" s="25" t="n">
        <f>IF(C20&gt;0, E20/C20*100, "--")</f>
        <v>0.295327763333922</v>
      </c>
      <c r="G20" s="28" t="n">
        <f>SUM(Q20, AC20, AM20)</f>
        <v>39607</v>
      </c>
      <c r="H20" s="28" t="n">
        <f>SUM(R20, AD20, AN20)</f>
        <v>39490</v>
      </c>
      <c r="I20" s="28" t="n">
        <f>SUM(S20, AE20, AO20)</f>
        <v>117</v>
      </c>
      <c r="J20" s="22" t="n">
        <f>K20+L20</f>
        <v>10</v>
      </c>
      <c r="K20" s="22" t="n">
        <f>SUM(U20, AG20, AQ20)</f>
        <v>10</v>
      </c>
      <c r="L20" s="22" t="n">
        <f>SUM(V20, AH20, AR20)</f>
        <v>0</v>
      </c>
      <c r="M20" s="22" t="n">
        <f>N20+O20</f>
        <v>19040</v>
      </c>
      <c r="N20" s="22" t="n">
        <f>SUM(R20, U20)</f>
        <v>18983</v>
      </c>
      <c r="O20" s="22" t="n">
        <f>SUM(S20, V20)</f>
        <v>57</v>
      </c>
      <c r="P20" s="25" t="n">
        <f>IF(M20&gt;0, O20/M20*100, "--")</f>
        <v>0.29936974789916</v>
      </c>
      <c r="Q20" s="28" t="n">
        <f>R20+S20</f>
        <v>19036</v>
      </c>
      <c r="R20" s="28" t="n">
        <f>R21+R22</f>
        <v>18979</v>
      </c>
      <c r="S20" s="28" t="n">
        <f>S21+S22</f>
        <v>57</v>
      </c>
      <c r="T20" s="22" t="n">
        <f>U20+V20</f>
        <v>4</v>
      </c>
      <c r="U20" s="28" t="n">
        <f>U21+U22</f>
        <v>4</v>
      </c>
      <c r="V20" s="28" t="n">
        <f>V21+V22</f>
        <v>0</v>
      </c>
      <c r="W20" s="7" t="s">
        <v>10</v>
      </c>
      <c r="X20" s="1" t="s">
        <v>14</v>
      </c>
      <c r="Y20" s="19" t="n">
        <f>Z20+AA20</f>
        <v>11253</v>
      </c>
      <c r="Z20" s="22" t="n">
        <f>SUM(AD20, AG20)</f>
        <v>11220</v>
      </c>
      <c r="AA20" s="22" t="n">
        <f>SUM(AE20, AH20)</f>
        <v>33</v>
      </c>
      <c r="AB20" s="25" t="n">
        <f>IF(Y20&gt;0, AA20/Y20*100, "--")</f>
        <v>0.293255131964809</v>
      </c>
      <c r="AC20" s="28" t="n">
        <f>AD20+AE20</f>
        <v>11249</v>
      </c>
      <c r="AD20" s="28" t="n">
        <f>AD21+AD22</f>
        <v>11216</v>
      </c>
      <c r="AE20" s="28" t="n">
        <f>AE21+AE22</f>
        <v>33</v>
      </c>
      <c r="AF20" s="22" t="n">
        <f>AG20+AH20</f>
        <v>4</v>
      </c>
      <c r="AG20" s="22" t="n">
        <f>AG21+AG22</f>
        <v>4</v>
      </c>
      <c r="AH20" s="22" t="n">
        <f>AH21+AH22</f>
        <v>0</v>
      </c>
      <c r="AI20" s="22" t="n">
        <f>AJ20+AK20</f>
        <v>9324</v>
      </c>
      <c r="AJ20" s="22" t="n">
        <f>AN20+AQ20</f>
        <v>9297</v>
      </c>
      <c r="AK20" s="22" t="n">
        <f>AO20+AR20</f>
        <v>27</v>
      </c>
      <c r="AL20" s="25" t="n">
        <f>IF(AI20&gt;0, AK20/AI20*100, "--")</f>
        <v>0.28957528957529</v>
      </c>
      <c r="AM20" s="28" t="n">
        <f>AN20+AO20</f>
        <v>9322</v>
      </c>
      <c r="AN20" s="28" t="n">
        <f>AN21+AN22</f>
        <v>9295</v>
      </c>
      <c r="AO20" s="28" t="n">
        <f>AO21+AO22</f>
        <v>27</v>
      </c>
      <c r="AP20" s="22" t="n">
        <f>AQ20+AR20</f>
        <v>2</v>
      </c>
      <c r="AQ20" s="22" t="n">
        <f>AQ21+AQ22</f>
        <v>2</v>
      </c>
      <c r="AR20" s="22" t="n">
        <f>AR21+AR22</f>
        <v>0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ht="46.40625" customHeight="true">
      <c r="A21" s="7"/>
      <c r="B21" s="1" t="s">
        <v>15</v>
      </c>
      <c r="C21" s="19" t="n">
        <f>SUM(M21, Y21, AI21)</f>
        <v>29282</v>
      </c>
      <c r="D21" s="22" t="n">
        <f>SUM(N21, Z21, AJ21)</f>
        <v>29194</v>
      </c>
      <c r="E21" s="22" t="n">
        <f>SUM(O21, AA21, AK21)</f>
        <v>88</v>
      </c>
      <c r="F21" s="25" t="n">
        <f>IF(C21&gt;0, E21/C21*100, "--")</f>
        <v>0.300525920360631</v>
      </c>
      <c r="G21" s="28" t="n">
        <f>SUM(Q21, AC21, AM21)</f>
        <v>29276</v>
      </c>
      <c r="H21" s="28" t="n">
        <f>SUM(R21, AD21, AN21)</f>
        <v>29188</v>
      </c>
      <c r="I21" s="28" t="n">
        <f>SUM(S21, AE21, AO21)</f>
        <v>88</v>
      </c>
      <c r="J21" s="22" t="n">
        <f>K21+L21</f>
        <v>6</v>
      </c>
      <c r="K21" s="22" t="n">
        <f>SUM(U21, AG21, AQ21)</f>
        <v>6</v>
      </c>
      <c r="L21" s="22" t="n">
        <f>SUM(V21, AH21, AR21)</f>
        <v>0</v>
      </c>
      <c r="M21" s="22" t="n">
        <f>N21+O21</f>
        <v>13965</v>
      </c>
      <c r="N21" s="22" t="n">
        <f>SUM(R21, U21)</f>
        <v>13920</v>
      </c>
      <c r="O21" s="22" t="n">
        <f>SUM(S21, V21)</f>
        <v>45</v>
      </c>
      <c r="P21" s="25" t="n">
        <f>IF(M21&gt;0, O21/M21*100, "--")</f>
        <v>0.322234156820623</v>
      </c>
      <c r="Q21" s="28" t="n">
        <f>R21+S21</f>
        <v>13964</v>
      </c>
      <c r="R21" s="32" t="n">
        <v>13919</v>
      </c>
      <c r="S21" s="32" t="n">
        <v>45</v>
      </c>
      <c r="T21" s="22" t="n">
        <f>U21+V21</f>
        <v>1</v>
      </c>
      <c r="U21" s="32" t="n">
        <v>1</v>
      </c>
      <c r="V21" s="32" t="n">
        <v>0</v>
      </c>
      <c r="W21" s="7"/>
      <c r="X21" s="1" t="s">
        <v>15</v>
      </c>
      <c r="Y21" s="19" t="n">
        <f>Z21+AA21</f>
        <v>8195</v>
      </c>
      <c r="Z21" s="22" t="n">
        <f>SUM(AD21, AG21)</f>
        <v>8173</v>
      </c>
      <c r="AA21" s="22" t="n">
        <f>SUM(AE21, AH21)</f>
        <v>22</v>
      </c>
      <c r="AB21" s="25" t="n">
        <f>IF(Y21&gt;0, AA21/Y21*100, "--")</f>
        <v>0.268456375838926</v>
      </c>
      <c r="AC21" s="28" t="n">
        <f>AD21+AE21</f>
        <v>8192</v>
      </c>
      <c r="AD21" s="32" t="n">
        <v>8170</v>
      </c>
      <c r="AE21" s="32" t="n">
        <v>22</v>
      </c>
      <c r="AF21" s="22" t="n">
        <f>AG21+AH21</f>
        <v>3</v>
      </c>
      <c r="AG21" s="32" t="n">
        <v>3</v>
      </c>
      <c r="AH21" s="32" t="n">
        <v>0</v>
      </c>
      <c r="AI21" s="22" t="n">
        <f>AJ21+AK21</f>
        <v>7122</v>
      </c>
      <c r="AJ21" s="22" t="n">
        <f>AN21+AQ21</f>
        <v>7101</v>
      </c>
      <c r="AK21" s="22" t="n">
        <f>AO21+AR21</f>
        <v>21</v>
      </c>
      <c r="AL21" s="25" t="n">
        <f>IF(AI21&gt;0, AK21/AI21*100, "--")</f>
        <v>0.29486099410278</v>
      </c>
      <c r="AM21" s="28" t="n">
        <f>AN21+AO21</f>
        <v>7120</v>
      </c>
      <c r="AN21" s="32" t="n">
        <v>7099</v>
      </c>
      <c r="AO21" s="32" t="n">
        <v>21</v>
      </c>
      <c r="AP21" s="22" t="n">
        <f>AQ21+AR21</f>
        <v>2</v>
      </c>
      <c r="AQ21" s="32" t="n">
        <v>2</v>
      </c>
      <c r="AR21" s="32" t="n">
        <v>0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ht="46.40625" customHeight="true">
      <c r="A22" s="7"/>
      <c r="B22" s="1" t="s">
        <v>16</v>
      </c>
      <c r="C22" s="19" t="n">
        <f>SUM(M22, Y22, AI22)</f>
        <v>10335</v>
      </c>
      <c r="D22" s="22" t="n">
        <f>SUM(N22, Z22, AJ22)</f>
        <v>10306</v>
      </c>
      <c r="E22" s="22" t="n">
        <f>SUM(O22, AA22, AK22)</f>
        <v>29</v>
      </c>
      <c r="F22" s="25" t="n">
        <f>IF(C22&gt;0, E22/C22*100, "--")</f>
        <v>0.280599903241413</v>
      </c>
      <c r="G22" s="28" t="n">
        <f>SUM(Q22, AC22, AM22)</f>
        <v>10331</v>
      </c>
      <c r="H22" s="28" t="n">
        <f>SUM(R22, AD22, AN22)</f>
        <v>10302</v>
      </c>
      <c r="I22" s="28" t="n">
        <f>SUM(S22, AE22, AO22)</f>
        <v>29</v>
      </c>
      <c r="J22" s="22" t="n">
        <f>K22+L22</f>
        <v>4</v>
      </c>
      <c r="K22" s="22" t="n">
        <f>SUM(U22, AG22, AQ22)</f>
        <v>4</v>
      </c>
      <c r="L22" s="22" t="n">
        <f>SUM(V22, AH22, AR22)</f>
        <v>0</v>
      </c>
      <c r="M22" s="22" t="n">
        <f>N22+O22</f>
        <v>5075</v>
      </c>
      <c r="N22" s="22" t="n">
        <f>SUM(R22, U22)</f>
        <v>5063</v>
      </c>
      <c r="O22" s="22" t="n">
        <f>SUM(S22, V22)</f>
        <v>12</v>
      </c>
      <c r="P22" s="25" t="n">
        <f>IF(M22&gt;0, O22/M22*100, "--")</f>
        <v>0.236453201970443</v>
      </c>
      <c r="Q22" s="28" t="n">
        <f>R22+S22</f>
        <v>5072</v>
      </c>
      <c r="R22" s="32" t="n">
        <v>5060</v>
      </c>
      <c r="S22" s="32" t="n">
        <v>12</v>
      </c>
      <c r="T22" s="22" t="n">
        <f>U22+V22</f>
        <v>3</v>
      </c>
      <c r="U22" s="32" t="n">
        <v>3</v>
      </c>
      <c r="V22" s="32" t="n">
        <v>0</v>
      </c>
      <c r="W22" s="7"/>
      <c r="X22" s="1" t="s">
        <v>16</v>
      </c>
      <c r="Y22" s="19" t="n">
        <f>Z22+AA22</f>
        <v>3058</v>
      </c>
      <c r="Z22" s="22" t="n">
        <f>SUM(AD22, AG22)</f>
        <v>3047</v>
      </c>
      <c r="AA22" s="22" t="n">
        <f>SUM(AE22, AH22)</f>
        <v>11</v>
      </c>
      <c r="AB22" s="25" t="n">
        <f>IF(Y22&gt;0, AA22/Y22*100, "--")</f>
        <v>0.359712230215827</v>
      </c>
      <c r="AC22" s="28" t="n">
        <f>AD22+AE22</f>
        <v>3057</v>
      </c>
      <c r="AD22" s="32" t="n">
        <v>3046</v>
      </c>
      <c r="AE22" s="32" t="n">
        <v>11</v>
      </c>
      <c r="AF22" s="22" t="n">
        <f>AG22+AH22</f>
        <v>1</v>
      </c>
      <c r="AG22" s="32" t="n">
        <v>1</v>
      </c>
      <c r="AH22" s="32" t="n">
        <v>0</v>
      </c>
      <c r="AI22" s="22" t="n">
        <f>AJ22+AK22</f>
        <v>2202</v>
      </c>
      <c r="AJ22" s="22" t="n">
        <f>AN22+AQ22</f>
        <v>2196</v>
      </c>
      <c r="AK22" s="22" t="n">
        <f>AO22+AR22</f>
        <v>6</v>
      </c>
      <c r="AL22" s="25" t="n">
        <f>IF(AI22&gt;0, AK22/AI22*100, "--")</f>
        <v>0.272479564032698</v>
      </c>
      <c r="AM22" s="28" t="n">
        <f>AN22+AO22</f>
        <v>2202</v>
      </c>
      <c r="AN22" s="32" t="n">
        <v>2196</v>
      </c>
      <c r="AO22" s="32" t="n">
        <v>6</v>
      </c>
      <c r="AP22" s="22" t="n">
        <f>AQ22+AR22</f>
        <v>0</v>
      </c>
      <c r="AQ22" s="32" t="n">
        <v>0</v>
      </c>
      <c r="AR22" s="32" t="n">
        <v>0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ht="46.40625" customHeight="true">
      <c r="A23" s="7" t="s">
        <v>11</v>
      </c>
      <c r="B23" s="1" t="s">
        <v>14</v>
      </c>
      <c r="C23" s="19" t="n">
        <f>SUM(M23, Y23, AI23)</f>
        <v>6</v>
      </c>
      <c r="D23" s="22" t="e">
        <f>SUM(N23, Z23, AJ23)</f>
        <v>0</v>
      </c>
      <c r="E23" s="22" t="n">
        <f>SUM(O23, AA23, AK23)</f>
        <v>0</v>
      </c>
      <c r="F23" s="25" t="n">
        <f>IF(C23&gt;0, E23/C23*100, "--")</f>
        <v>0</v>
      </c>
      <c r="G23" s="28" t="n">
        <f>SUM(Q23, AC23, AM23)</f>
        <v>6</v>
      </c>
      <c r="H23" s="28" t="n">
        <f>SUM(R23, AD23, AN23)</f>
        <v>6</v>
      </c>
      <c r="I23" s="28" t="n">
        <f>SUM(S23, AE23, AO23)</f>
        <v>0</v>
      </c>
      <c r="J23" s="22" t="n">
        <f>K23+L23</f>
        <v>0</v>
      </c>
      <c r="K23" s="22" t="n">
        <f>SUM(U23, AG23, AQ23)</f>
        <v>0</v>
      </c>
      <c r="L23" s="22" t="n">
        <f>SUM(V23, AH23, AR23)</f>
        <v>0</v>
      </c>
      <c r="M23" s="22" t="n">
        <f>N23+O23</f>
        <v>6</v>
      </c>
      <c r="N23" s="22" t="n">
        <f>SUM(R23, U23)</f>
        <v>6</v>
      </c>
      <c r="O23" s="22" t="n">
        <f>SUM(S23, V23)</f>
        <v>0</v>
      </c>
      <c r="P23" s="25" t="n">
        <f>IF(M23&gt;0, O23/M23*100, "--")</f>
        <v>0</v>
      </c>
      <c r="Q23" s="28" t="n">
        <f>R23+S23</f>
        <v>6</v>
      </c>
      <c r="R23" s="28" t="n">
        <f>R24+R25</f>
        <v>6</v>
      </c>
      <c r="S23" s="28" t="n">
        <f>S24+S25</f>
        <v>0</v>
      </c>
      <c r="T23" s="22" t="n">
        <f>U23+V23</f>
        <v>0</v>
      </c>
      <c r="U23" s="28" t="n">
        <f>U24+U25</f>
        <v>0</v>
      </c>
      <c r="V23" s="28" t="n">
        <f>V24+V25</f>
        <v>0</v>
      </c>
      <c r="W23" s="7" t="s">
        <v>11</v>
      </c>
      <c r="X23" s="1" t="s">
        <v>14</v>
      </c>
      <c r="Y23" s="19" t="n">
        <f>Z23+AA23</f>
        <v>0</v>
      </c>
      <c r="Z23" s="22" t="n">
        <f>SUM(AD23, AG23)</f>
        <v>0</v>
      </c>
      <c r="AA23" s="22" t="n">
        <f>SUM(AE23, AH23)</f>
        <v>0</v>
      </c>
      <c r="AB23" s="25" t="str">
        <f>IF(Y23&gt;0, AA23/Y23*100, "--")</f>
        <v>--</v>
      </c>
      <c r="AC23" s="28" t="n">
        <f>AD23+AE23</f>
        <v>0</v>
      </c>
      <c r="AD23" s="28" t="n">
        <f>AD24+AD25</f>
        <v>0</v>
      </c>
      <c r="AE23" s="28" t="n">
        <f>AE24+AE25</f>
        <v>0</v>
      </c>
      <c r="AF23" s="22" t="n">
        <f>AG23+AH23</f>
        <v>0</v>
      </c>
      <c r="AG23" s="22" t="n">
        <f>AG24+AG25</f>
        <v>0</v>
      </c>
      <c r="AH23" s="22" t="n">
        <f>AH24+AH25</f>
        <v>0</v>
      </c>
      <c r="AI23" s="22" t="n">
        <f>AJ23+AK23</f>
        <v>0</v>
      </c>
      <c r="AJ23" s="22" t="n">
        <f>AN23+AQ23</f>
        <v>0</v>
      </c>
      <c r="AK23" s="22" t="n">
        <f>AO23+AR23</f>
        <v>0</v>
      </c>
      <c r="AL23" s="25" t="str">
        <f>IF(AI23&gt;0, AK23/AI23*100, "--")</f>
        <v>--</v>
      </c>
      <c r="AM23" s="28" t="n">
        <f>AN23+AO23</f>
        <v>0</v>
      </c>
      <c r="AN23" s="28" t="n">
        <f>AN24+AN25</f>
        <v>0</v>
      </c>
      <c r="AO23" s="28" t="n">
        <f>AO24+AO25</f>
        <v>0</v>
      </c>
      <c r="AP23" s="22" t="n">
        <f>AQ23+AR23</f>
        <v>0</v>
      </c>
      <c r="AQ23" s="22" t="n">
        <f>AQ24+AQ25</f>
        <v>0</v>
      </c>
      <c r="AR23" s="22" t="n">
        <f>AR24+AR25</f>
        <v>0</v>
      </c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ht="46.40625" customHeight="true">
      <c r="A24" s="7"/>
      <c r="B24" s="1" t="s">
        <v>15</v>
      </c>
      <c r="C24" s="19" t="n">
        <f>SUM(M24, Y24, AI24)</f>
        <v>6</v>
      </c>
      <c r="D24" s="22" t="n">
        <f>SUM(N24, Z24, AJ24)</f>
        <v>6</v>
      </c>
      <c r="E24" s="22" t="n">
        <f>SUM(O24, AA24, AK24)</f>
        <v>0</v>
      </c>
      <c r="F24" s="25" t="n">
        <f>IF(C24&gt;0, E24/C24*100, "--")</f>
        <v>0</v>
      </c>
      <c r="G24" s="28" t="n">
        <f>SUM(Q24, AC24, AM24)</f>
        <v>6</v>
      </c>
      <c r="H24" s="28" t="n">
        <f>SUM(R24, AD24, AN24)</f>
        <v>6</v>
      </c>
      <c r="I24" s="28" t="n">
        <f>SUM(S24, AE24, AO24)</f>
        <v>0</v>
      </c>
      <c r="J24" s="22" t="n">
        <f>K24+L24</f>
        <v>0</v>
      </c>
      <c r="K24" s="22" t="n">
        <f>SUM(U24, AG24, AQ24)</f>
        <v>0</v>
      </c>
      <c r="L24" s="22" t="n">
        <f>SUM(V24, AH24, AR24)</f>
        <v>0</v>
      </c>
      <c r="M24" s="22" t="n">
        <f>N24+O24</f>
        <v>6</v>
      </c>
      <c r="N24" s="22" t="n">
        <f>SUM(R24, U24)</f>
        <v>6</v>
      </c>
      <c r="O24" s="22" t="n">
        <f>SUM(S24, V24)</f>
        <v>0</v>
      </c>
      <c r="P24" s="25" t="n">
        <f>IF(M24&gt;0, O24/M24*100, "--")</f>
        <v>0</v>
      </c>
      <c r="Q24" s="28" t="n">
        <f>R24+S24</f>
        <v>6</v>
      </c>
      <c r="R24" s="32" t="n">
        <v>6</v>
      </c>
      <c r="S24" s="32" t="n">
        <v>0</v>
      </c>
      <c r="T24" s="22" t="n">
        <f>U24+V24</f>
        <v>0</v>
      </c>
      <c r="U24" s="32" t="n">
        <v>0</v>
      </c>
      <c r="V24" s="32" t="n">
        <v>0</v>
      </c>
      <c r="W24" s="7"/>
      <c r="X24" s="1" t="s">
        <v>15</v>
      </c>
      <c r="Y24" s="19" t="n">
        <f>Z24+AA24</f>
        <v>0</v>
      </c>
      <c r="Z24" s="22" t="n">
        <f>SUM(AD24, AG24)</f>
        <v>0</v>
      </c>
      <c r="AA24" s="22" t="n">
        <f>SUM(AE24, AH24)</f>
        <v>0</v>
      </c>
      <c r="AB24" s="25" t="str">
        <f>IF(Y24&gt;0, AA24/Y24*100, "--")</f>
        <v>--</v>
      </c>
      <c r="AC24" s="28" t="n">
        <f>AD24+AE24</f>
        <v>0</v>
      </c>
      <c r="AD24" s="32" t="n">
        <v>0</v>
      </c>
      <c r="AE24" s="32" t="n">
        <v>0</v>
      </c>
      <c r="AF24" s="22" t="n">
        <f>AG24+AH24</f>
        <v>0</v>
      </c>
      <c r="AG24" s="32" t="n">
        <v>0</v>
      </c>
      <c r="AH24" s="32" t="n">
        <v>0</v>
      </c>
      <c r="AI24" s="22" t="n">
        <f>AJ24+AK24</f>
        <v>0</v>
      </c>
      <c r="AJ24" s="22" t="n">
        <f>AN24+AQ24</f>
        <v>0</v>
      </c>
      <c r="AK24" s="22" t="n">
        <f>AO24+AR24</f>
        <v>0</v>
      </c>
      <c r="AL24" s="25" t="str">
        <f>IF(AI24&gt;0, AK24/AI24*100, "--")</f>
        <v>--</v>
      </c>
      <c r="AM24" s="28" t="n">
        <f>AN24+AO24</f>
        <v>0</v>
      </c>
      <c r="AN24" s="32" t="n">
        <v>0</v>
      </c>
      <c r="AO24" s="32" t="n">
        <v>0</v>
      </c>
      <c r="AP24" s="22" t="n">
        <f>AQ24+AR24</f>
        <v>0</v>
      </c>
      <c r="AQ24" s="37" t="n">
        <v>0</v>
      </c>
      <c r="AR24" s="37" t="n">
        <v>0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ht="46.40625" customHeight="true">
      <c r="A25" s="7"/>
      <c r="B25" s="1" t="s">
        <v>16</v>
      </c>
      <c r="C25" s="20" t="n">
        <f>SUM(M25, Y25, AI25)</f>
        <v>0</v>
      </c>
      <c r="D25" s="23" t="n">
        <f>SUM(N25, Z25, AJ25)</f>
        <v>0</v>
      </c>
      <c r="E25" s="23" t="n">
        <f>SUM(O25, AA25, AK25)</f>
        <v>0</v>
      </c>
      <c r="F25" s="26" t="str">
        <f>IF(C25&gt;0, E25/C25*100, "--")</f>
        <v>--</v>
      </c>
      <c r="G25" s="29" t="n">
        <f>SUM(Q25, AC25, AM25)</f>
        <v>0</v>
      </c>
      <c r="H25" s="29" t="n">
        <f>SUM(R25, AD25, AN25)</f>
        <v>0</v>
      </c>
      <c r="I25" s="29" t="n">
        <f>SUM(S25, AE25, AO25)</f>
        <v>0</v>
      </c>
      <c r="J25" s="23" t="n">
        <f>K25+L25</f>
        <v>0</v>
      </c>
      <c r="K25" s="23" t="n">
        <f>SUM(U25, AG25, AQ25)</f>
        <v>0</v>
      </c>
      <c r="L25" s="23" t="n">
        <f>SUM(V25, AH25, AR25)</f>
        <v>0</v>
      </c>
      <c r="M25" s="23" t="n">
        <f>N25+O25</f>
        <v>0</v>
      </c>
      <c r="N25" s="23" t="n">
        <f>SUM(R25, U25)</f>
        <v>0</v>
      </c>
      <c r="O25" s="23" t="n">
        <f>SUM(S25, V25)</f>
        <v>0</v>
      </c>
      <c r="P25" s="26" t="str">
        <f>IF(M25&gt;0, O25/M25*100, "--")</f>
        <v>--</v>
      </c>
      <c r="Q25" s="29" t="n">
        <f>R25+S25</f>
        <v>0</v>
      </c>
      <c r="R25" s="33" t="n">
        <v>0</v>
      </c>
      <c r="S25" s="33" t="n">
        <v>0</v>
      </c>
      <c r="T25" s="23" t="n">
        <f>U25+V25</f>
        <v>0</v>
      </c>
      <c r="U25" s="33" t="n">
        <v>0</v>
      </c>
      <c r="V25" s="33" t="n">
        <v>0</v>
      </c>
      <c r="W25" s="7"/>
      <c r="X25" s="1" t="s">
        <v>16</v>
      </c>
      <c r="Y25" s="20" t="n">
        <f>Z25+AA25</f>
        <v>0</v>
      </c>
      <c r="Z25" s="23" t="n">
        <f>SUM(AD25, AG25)</f>
        <v>0</v>
      </c>
      <c r="AA25" s="23" t="n">
        <f>SUM(AE25, AH25)</f>
        <v>0</v>
      </c>
      <c r="AB25" s="26" t="str">
        <f>IF(Y25&gt;0, AA25/Y25*100, "--")</f>
        <v>--</v>
      </c>
      <c r="AC25" s="29" t="n">
        <f>AD25+AE25</f>
        <v>0</v>
      </c>
      <c r="AD25" s="33" t="n">
        <v>0</v>
      </c>
      <c r="AE25" s="33" t="n">
        <v>0</v>
      </c>
      <c r="AF25" s="23" t="n">
        <f>AG25+AH25</f>
        <v>0</v>
      </c>
      <c r="AG25" s="33" t="n">
        <v>0</v>
      </c>
      <c r="AH25" s="33" t="n">
        <v>0</v>
      </c>
      <c r="AI25" s="23" t="n">
        <f>AJ25+AK25</f>
        <v>0</v>
      </c>
      <c r="AJ25" s="23" t="n">
        <f>AN25+AQ25</f>
        <v>0</v>
      </c>
      <c r="AK25" s="23" t="n">
        <f>AO25+AR25</f>
        <v>0</v>
      </c>
      <c r="AL25" s="26" t="str">
        <f>IF(AI25&gt;0, AK25/AI25*100, "--")</f>
        <v>--</v>
      </c>
      <c r="AM25" s="29" t="n">
        <f>AN25+AO25</f>
        <v>0</v>
      </c>
      <c r="AN25" s="33" t="n">
        <v>0</v>
      </c>
      <c r="AO25" s="33" t="n">
        <v>0</v>
      </c>
      <c r="AP25" s="23" t="n">
        <f>AQ25+AR25</f>
        <v>0</v>
      </c>
      <c r="AQ25" s="44" t="n">
        <v>0</v>
      </c>
      <c r="AR25" s="44" t="n">
        <v>0</v>
      </c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ht="48.3984375" customHeight="tru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34</v>
      </c>
      <c r="X26" s="8"/>
      <c r="Y26" s="8"/>
      <c r="Z26" s="8"/>
      <c r="AA26" s="8"/>
      <c r="AB26" s="8" t="s">
        <v>40</v>
      </c>
      <c r="AC26" s="8"/>
      <c r="AD26" s="8"/>
      <c r="AE26" s="8"/>
      <c r="AF26" s="8" t="s">
        <v>42</v>
      </c>
      <c r="AG26" s="8"/>
      <c r="AH26" s="8"/>
      <c r="AI26" s="8"/>
      <c r="AJ26" s="8"/>
      <c r="AK26" s="8" t="s">
        <v>45</v>
      </c>
      <c r="AL26" s="8"/>
      <c r="AM26" s="8"/>
      <c r="AN26" s="8"/>
      <c r="AO26" s="8"/>
      <c r="AP26" s="8"/>
      <c r="AQ26" s="8"/>
      <c r="AR26" s="46" t="s">
        <v>46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ht="48.3984375" customHeight="tru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 t="s">
        <v>43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3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ht="48.3984375" customHeight="true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5" t="s">
        <v>35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5" t="s">
        <v>36</v>
      </c>
      <c r="X29" s="42"/>
      <c r="Y29" s="42"/>
      <c r="Z29" s="42"/>
      <c r="AA29" s="42"/>
      <c r="AB29" s="42"/>
      <c r="AC29" s="42"/>
      <c r="AD29" s="42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ht="36.09375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 t="s">
        <v>37</v>
      </c>
      <c r="X30" s="43"/>
      <c r="Y30" s="43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ht="34.51171875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38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ht="31.93359375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ht="39.84375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ht="53.4375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ht="44.4140625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ht="49.453125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ht="42.7734375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ht="44.4140625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ht="44.4140625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ht="44.4140625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ht="44.4140625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ht="44.4140625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ht="44.4140625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ht="44.4140625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ht="44.4140625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ht="44.4140625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ht="44.4140625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ht="44.4140625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ht="44.4140625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ht="44.4140625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ht="44.4140625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ht="44.4140625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ht="44.4140625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ht="44.4140625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ht="44.4140625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ht="44.4140625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ht="44.4140625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ht="44.4140625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ht="44.4140625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ht="44.4140625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ht="44.4140625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4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ht="44.4140625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ht="44.4140625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ht="44.4140625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ht="44.4140625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ht="33.22265625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ht="53.4375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ht="53.4375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ht="53.4375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ht="53.4375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ht="53.4375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ht="53.4375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ht="53.4375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ht="53.4375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ht="53.4375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ht="53.4375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ht="53.4375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ht="53.4375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ht="53.4375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ht="53.4375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ht="53.4375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ht="53.4375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ht="53.4375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ht="53.4375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ht="53.4375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ht="53.4375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ht="53.4375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ht="53.4375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ht="53.4375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ht="53.4375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ht="53.4375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ht="53.4375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ht="53.4375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ht="53.4375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ht="53.4375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ht="53.4375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ht="53.4375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ht="53.4375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ht="53.4375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ht="53.4375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ht="53.4375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ht="53.4375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ht="53.4375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ht="53.4375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ht="53.4375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ht="53.4375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ht="53.4375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ht="53.4375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ht="53.4375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ht="53.4375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ht="53.4375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ht="53.4375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ht="53.4375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ht="53.4375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ht="53.4375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</sheetData>
  <mergeCells>
    <mergeCell ref="J4:M4"/>
    <mergeCell ref="U4:V4"/>
    <mergeCell ref="AO1:AP1"/>
    <mergeCell ref="AQ1:AR1"/>
    <mergeCell ref="AO2:AP2"/>
    <mergeCell ref="AQ2:AR2"/>
    <mergeCell ref="W3:AR3"/>
    <mergeCell ref="AF4:AI4"/>
    <mergeCell ref="AQ4:AR4"/>
    <mergeCell ref="S1:T1"/>
    <mergeCell ref="U1:V1"/>
    <mergeCell ref="S2:T2"/>
    <mergeCell ref="U2:V2"/>
    <mergeCell ref="A3:V3"/>
    <mergeCell ref="A23:A25"/>
    <mergeCell ref="W23:W25"/>
    <mergeCell ref="A14:A16"/>
    <mergeCell ref="W14:W16"/>
    <mergeCell ref="A17:A19"/>
    <mergeCell ref="W17:W19"/>
    <mergeCell ref="A20:A22"/>
    <mergeCell ref="W20:W22"/>
    <mergeCell ref="A8:A10"/>
    <mergeCell ref="W8:W10"/>
    <mergeCell ref="A11:A13"/>
    <mergeCell ref="W11:W13"/>
    <mergeCell ref="T6:V6"/>
    <mergeCell ref="W6:X6"/>
    <mergeCell ref="A6:B6"/>
    <mergeCell ref="C6:F6"/>
    <mergeCell ref="G6:I6"/>
    <mergeCell ref="J6:L6"/>
    <mergeCell ref="A5:B5"/>
    <mergeCell ref="C5:L5"/>
    <mergeCell ref="M5:V5"/>
    <mergeCell ref="AM6:AO6"/>
    <mergeCell ref="AP6:AR6"/>
    <mergeCell ref="Y6:AB6"/>
    <mergeCell ref="AC6:AE6"/>
    <mergeCell ref="AF6:AH6"/>
    <mergeCell ref="AI6:AL6"/>
    <mergeCell ref="W5:X5"/>
    <mergeCell ref="Y5:AH5"/>
    <mergeCell ref="AI5:AR5"/>
    <mergeCell ref="M6:P6"/>
    <mergeCell ref="Q6:S6"/>
  </mergeCells>
  <pageMargins bottom="0.75" footer="0.3" header="0.3" left="0.7" right="0.7" top="0.75"/>
</worksheet>
</file>