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<sst xmlns="http://schemas.openxmlformats.org/spreadsheetml/2006/main" count="86" uniqueCount="76">
  <si>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公開類</t>
  </si>
  <si>
    <t>月報</t>
  </si>
  <si>
    <t>臺中市北屯區公所一般公文統計表</t>
  </si>
  <si>
    <t>中華民國111年2月</t>
  </si>
  <si>
    <t>項目</t>
  </si>
  <si>
    <t>數量</t>
  </si>
  <si>
    <t>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</si>
  <si>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</si>
  <si>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</si>
  <si>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</si>
  <si>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</si>
  <si>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</si>
  <si>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</si>
  <si>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</si>
  <si>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</si>
  <si>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</si>
  <si>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</si>
  <si>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</si>
  <si>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</si>
  <si>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</si>
  <si>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</si>
  <si>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</si>
  <si>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</si>
  <si>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</si>
  <si>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</si>
  <si>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</si>
  <si>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</si>
  <si>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</si>
  <si>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</si>
  <si>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</si>
  <si>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</si>
  <si>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</si>
  <si>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</si>
  <si>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</si>
  <si>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</si>
  <si>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</si>
  <si>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</si>
  <si>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</si>
  <si>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</si>
  <si>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</si>
  <si>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</si>
  <si>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</si>
  <si>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</si>
  <si>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</si>
  <si>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</si>
  <si>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</si>
  <si>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</si>
  <si>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</si>
  <si>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</si>
  <si>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</si>
  <si>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</si>
  <si>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</si>
  <si>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</si>
  <si>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</si>
  <si>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</si>
  <si>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</si>
  <si>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</si>
  <si>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</si>
  <si>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</si>
  <si>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</si>
  <si>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</si>
  <si>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</si>
  <si>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</si>
  <si>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臺中市北屯區公所</t>
  </si>
  <si>
    <t>30280-07-02-3</t>
  </si>
  <si>
    <t>發文平均使用日數</t>
  </si>
  <si>
    <t>﹝11﹞</t>
  </si>
  <si>
    <t>中華民國111年3月1日編製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</si>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</sst>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_-* #,##0_-;\-* #,##0_-;_-* &quot;-&quot;??_-;_-@_-"/>
    <numFmt numFmtId="198" formatCode="0.00_ "/>
    <numFmt numFmtId="199" formatCode="0.00_);[Red]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6" fontId="10" fillId="0" borderId="1" xfId="0" applyNumberFormat="1" applyFont="1" applyBorder="1" applyAlignment="1">
      <alignment horizontal="right"/>
    </xf>
    <xf numFmtId="197" fontId="1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11" fillId="0" borderId="1" xfId="0" applyNumberFormat="1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right"/>
    </xf>
    <xf numFmtId="198" fontId="1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199" fontId="11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I16" sqref="I16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4" customHeight="1">
      <c r="A1" s="1" t="s">
        <v>0</v>
      </c>
      <c r="B1" s="14"/>
      <c r="C1" s="22"/>
      <c r="D1" s="11"/>
      <c r="E1" s="11"/>
      <c r="F1" s="11"/>
      <c r="G1" s="11"/>
      <c r="H1" s="35"/>
      <c r="I1" s="11"/>
      <c r="J1" s="35"/>
      <c r="K1" s="34"/>
      <c r="L1" s="34"/>
      <c r="M1" s="11"/>
      <c r="N1" s="44"/>
      <c r="O1" s="1" t="s">
        <v>60</v>
      </c>
      <c r="P1" s="16" t="s">
        <v>63</v>
      </c>
      <c r="Q1" s="16"/>
      <c r="R1" s="16"/>
      <c r="S1" s="16"/>
      <c r="T1" s="16"/>
      <c r="U1" s="58"/>
    </row>
    <row r="2" spans="1:21" ht="19.65" customHeight="1">
      <c r="A2" s="1" t="s">
        <v>1</v>
      </c>
      <c r="B2" s="15" t="s">
        <v>23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61</v>
      </c>
      <c r="P2" s="49" t="s">
        <v>64</v>
      </c>
      <c r="Q2" s="49"/>
      <c r="R2" s="49"/>
      <c r="S2" s="49"/>
      <c r="T2" s="49"/>
      <c r="U2" s="58"/>
    </row>
    <row r="3" spans="1:20" ht="16.65" customHeight="1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52"/>
      <c r="S3" s="52"/>
      <c r="T3" s="52"/>
    </row>
    <row r="4" spans="1:20" ht="38.8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6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65" customHeight="1">
      <c r="A6" s="5" t="s">
        <v>4</v>
      </c>
      <c r="B6" s="16" t="s">
        <v>24</v>
      </c>
      <c r="C6" s="16"/>
      <c r="D6" s="16"/>
      <c r="E6" s="16"/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68</v>
      </c>
      <c r="R6" s="16"/>
      <c r="S6" s="16"/>
      <c r="T6" s="16"/>
      <c r="U6" s="14"/>
    </row>
    <row r="7" spans="1:20" ht="29.25" customHeight="1">
      <c r="A7" s="6"/>
      <c r="B7" s="17" t="s">
        <v>25</v>
      </c>
      <c r="C7" s="17" t="s">
        <v>29</v>
      </c>
      <c r="D7" s="17" t="s">
        <v>31</v>
      </c>
      <c r="E7" s="17" t="s">
        <v>7</v>
      </c>
      <c r="F7" s="28" t="s">
        <v>37</v>
      </c>
      <c r="G7" s="28"/>
      <c r="H7" s="28"/>
      <c r="I7" s="28"/>
      <c r="J7" s="28"/>
      <c r="K7" s="28"/>
      <c r="L7" s="17" t="s">
        <v>51</v>
      </c>
      <c r="M7" s="17" t="s">
        <v>55</v>
      </c>
      <c r="N7" s="28" t="s">
        <v>57</v>
      </c>
      <c r="O7" s="28"/>
      <c r="P7" s="17" t="s">
        <v>65</v>
      </c>
      <c r="Q7" s="28" t="s">
        <v>68</v>
      </c>
      <c r="R7" s="28"/>
      <c r="S7" s="17" t="s">
        <v>72</v>
      </c>
      <c r="T7" s="54" t="s">
        <v>74</v>
      </c>
    </row>
    <row r="8" spans="1:20" ht="16.65" customHeight="1">
      <c r="A8" s="7" t="s">
        <v>5</v>
      </c>
      <c r="B8" s="17"/>
      <c r="C8" s="17"/>
      <c r="D8" s="17"/>
      <c r="E8" s="18" t="s">
        <v>34</v>
      </c>
      <c r="F8" s="28" t="s">
        <v>38</v>
      </c>
      <c r="G8" s="28"/>
      <c r="H8" s="36" t="s">
        <v>45</v>
      </c>
      <c r="I8" s="36"/>
      <c r="J8" s="38" t="s">
        <v>48</v>
      </c>
      <c r="K8" s="38"/>
      <c r="L8" s="18" t="s">
        <v>52</v>
      </c>
      <c r="M8" s="17"/>
      <c r="N8" s="45" t="s">
        <v>58</v>
      </c>
      <c r="O8" s="45"/>
      <c r="P8" s="17"/>
      <c r="Q8" s="45" t="s">
        <v>69</v>
      </c>
      <c r="R8" s="45"/>
      <c r="S8" s="17"/>
      <c r="T8" s="54"/>
    </row>
    <row r="9" spans="1:20" ht="30" customHeight="1">
      <c r="A9" s="6"/>
      <c r="B9" s="17"/>
      <c r="C9" s="17"/>
      <c r="D9" s="17"/>
      <c r="E9" s="18"/>
      <c r="F9" s="17" t="s">
        <v>39</v>
      </c>
      <c r="G9" s="30" t="s">
        <v>41</v>
      </c>
      <c r="H9" s="17" t="s">
        <v>39</v>
      </c>
      <c r="I9" s="30" t="s">
        <v>41</v>
      </c>
      <c r="J9" s="17" t="s">
        <v>39</v>
      </c>
      <c r="K9" s="30" t="s">
        <v>41</v>
      </c>
      <c r="L9" s="18"/>
      <c r="M9" s="17"/>
      <c r="N9" s="17" t="s">
        <v>39</v>
      </c>
      <c r="O9" s="38" t="s">
        <v>41</v>
      </c>
      <c r="P9" s="17"/>
      <c r="Q9" s="17" t="s">
        <v>39</v>
      </c>
      <c r="R9" s="38" t="s">
        <v>41</v>
      </c>
      <c r="S9" s="17"/>
      <c r="T9" s="54"/>
    </row>
    <row r="10" spans="1:20" ht="29.4" customHeight="1">
      <c r="A10" s="8" t="s">
        <v>6</v>
      </c>
      <c r="B10" s="18" t="s">
        <v>26</v>
      </c>
      <c r="C10" s="18" t="s">
        <v>30</v>
      </c>
      <c r="D10" s="18" t="s">
        <v>32</v>
      </c>
      <c r="E10" s="18" t="s">
        <v>35</v>
      </c>
      <c r="F10" s="18" t="s">
        <v>40</v>
      </c>
      <c r="G10" s="31" t="s">
        <v>42</v>
      </c>
      <c r="H10" s="18" t="s">
        <v>46</v>
      </c>
      <c r="I10" s="31" t="s">
        <v>47</v>
      </c>
      <c r="J10" s="18" t="s">
        <v>49</v>
      </c>
      <c r="K10" s="31" t="s">
        <v>50</v>
      </c>
      <c r="L10" s="18" t="s">
        <v>53</v>
      </c>
      <c r="M10" s="18" t="s">
        <v>56</v>
      </c>
      <c r="N10" s="18" t="s">
        <v>59</v>
      </c>
      <c r="O10" s="47" t="s">
        <v>62</v>
      </c>
      <c r="P10" s="18" t="s">
        <v>66</v>
      </c>
      <c r="Q10" s="18" t="s">
        <v>70</v>
      </c>
      <c r="R10" s="53" t="s">
        <v>71</v>
      </c>
      <c r="S10" s="18" t="s">
        <v>73</v>
      </c>
      <c r="T10" s="55" t="s">
        <v>75</v>
      </c>
    </row>
    <row r="11" spans="1:20" ht="24.75" customHeight="1">
      <c r="A11" s="9" t="s">
        <v>7</v>
      </c>
      <c r="B11" s="19">
        <v>1875</v>
      </c>
      <c r="C11" s="19">
        <v>228</v>
      </c>
      <c r="D11" s="19">
        <v>628</v>
      </c>
      <c r="E11" s="19">
        <v>2731</v>
      </c>
      <c r="F11" s="19">
        <v>1091</v>
      </c>
      <c r="G11" s="32">
        <v>100</v>
      </c>
      <c r="H11" s="20">
        <v>0</v>
      </c>
      <c r="I11" s="20">
        <v>0</v>
      </c>
      <c r="J11" s="20">
        <v>0</v>
      </c>
      <c r="K11" s="20">
        <v>0</v>
      </c>
      <c r="L11" s="19">
        <v>1091</v>
      </c>
      <c r="M11" s="19">
        <v>1436</v>
      </c>
      <c r="N11" s="19">
        <v>2527</v>
      </c>
      <c r="O11" s="32">
        <v>92.530208714756</v>
      </c>
      <c r="P11" s="32">
        <v>1.73</v>
      </c>
      <c r="Q11" s="19">
        <v>204</v>
      </c>
      <c r="R11" s="32">
        <v>7.4697912852435</v>
      </c>
      <c r="S11" s="19">
        <v>204</v>
      </c>
      <c r="T11" s="56">
        <v>0</v>
      </c>
    </row>
    <row r="12" spans="1:20" ht="24.75" customHeight="1">
      <c r="A12" s="9" t="s">
        <v>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56">
        <v>0</v>
      </c>
    </row>
    <row r="13" spans="1:20" ht="24.75" customHeight="1">
      <c r="A13" s="9" t="s">
        <v>9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56">
        <v>0</v>
      </c>
    </row>
    <row r="14" spans="1:20" ht="24.75" customHeight="1">
      <c r="A14" s="9" t="s">
        <v>10</v>
      </c>
      <c r="B14" s="19">
        <v>461</v>
      </c>
      <c r="C14" s="19">
        <v>61</v>
      </c>
      <c r="D14" s="19">
        <v>74</v>
      </c>
      <c r="E14" s="19">
        <f>B14+C14+D14</f>
        <v>596</v>
      </c>
      <c r="F14" s="19">
        <v>201</v>
      </c>
      <c r="G14" s="32">
        <f>IF(L14=0,0,F14/L14*100)</f>
        <v>100</v>
      </c>
      <c r="H14" s="20">
        <v>0</v>
      </c>
      <c r="I14" s="20">
        <v>0</v>
      </c>
      <c r="J14" s="20">
        <v>0</v>
      </c>
      <c r="K14" s="20">
        <v>0</v>
      </c>
      <c r="L14" s="19">
        <f>F14+H14+J14</f>
        <v>201</v>
      </c>
      <c r="M14" s="19">
        <v>352</v>
      </c>
      <c r="N14" s="19">
        <f>L14+M14</f>
        <v>553</v>
      </c>
      <c r="O14" s="32">
        <f>IF(E14=0,0,N14/E14*100)</f>
        <v>92.7852348993289</v>
      </c>
      <c r="P14" s="19">
        <v>1.74</v>
      </c>
      <c r="Q14" s="19">
        <f>E14-N14</f>
        <v>43</v>
      </c>
      <c r="R14" s="32">
        <f>IF(E14=0,0,Q14/E14*100)</f>
        <v>7.21476510067114</v>
      </c>
      <c r="S14" s="19">
        <f>Q14-T14</f>
        <v>43</v>
      </c>
      <c r="T14" s="56">
        <v>0</v>
      </c>
    </row>
    <row r="15" spans="1:20" ht="24.75" customHeight="1">
      <c r="A15" s="9" t="s">
        <v>11</v>
      </c>
      <c r="B15" s="19">
        <v>413</v>
      </c>
      <c r="C15" s="19">
        <v>46</v>
      </c>
      <c r="D15" s="19">
        <v>224</v>
      </c>
      <c r="E15" s="19">
        <f>B15+C15+D15</f>
        <v>683</v>
      </c>
      <c r="F15" s="19">
        <v>480</v>
      </c>
      <c r="G15" s="32">
        <f>IF(L15=0,0,F15/L15*100)</f>
        <v>100</v>
      </c>
      <c r="H15" s="20">
        <v>0</v>
      </c>
      <c r="I15" s="20">
        <v>0</v>
      </c>
      <c r="J15" s="20">
        <v>0</v>
      </c>
      <c r="K15" s="20">
        <v>0</v>
      </c>
      <c r="L15" s="19">
        <f>F15+H15+J15</f>
        <v>480</v>
      </c>
      <c r="M15" s="19">
        <v>166</v>
      </c>
      <c r="N15" s="19">
        <f>L15+M15</f>
        <v>646</v>
      </c>
      <c r="O15" s="32">
        <f>IF(E15=0,0,N15/E15*100)</f>
        <v>94.5827232796486</v>
      </c>
      <c r="P15" s="19">
        <v>2.24</v>
      </c>
      <c r="Q15" s="19">
        <f>E15-N15</f>
        <v>37</v>
      </c>
      <c r="R15" s="32">
        <f>IF(E15=0,0,Q15/E15*100)</f>
        <v>5.41727672035139</v>
      </c>
      <c r="S15" s="19">
        <f>Q15-T15</f>
        <v>37</v>
      </c>
      <c r="T15" s="56">
        <v>0</v>
      </c>
    </row>
    <row r="16" spans="1:20" ht="24.75" customHeight="1">
      <c r="A16" s="9" t="s">
        <v>12</v>
      </c>
      <c r="B16" s="19">
        <v>312</v>
      </c>
      <c r="C16" s="19">
        <v>50</v>
      </c>
      <c r="D16" s="19">
        <v>182</v>
      </c>
      <c r="E16" s="19">
        <f>B16+C16+D16</f>
        <v>544</v>
      </c>
      <c r="F16" s="19">
        <v>212</v>
      </c>
      <c r="G16" s="32">
        <f>IF(L16=0,0,F16/L16*100)</f>
        <v>100</v>
      </c>
      <c r="H16" s="20">
        <v>0</v>
      </c>
      <c r="I16" s="20">
        <v>0</v>
      </c>
      <c r="J16" s="20">
        <v>0</v>
      </c>
      <c r="K16" s="20">
        <v>0</v>
      </c>
      <c r="L16" s="19">
        <f>F16+H16+J16</f>
        <v>212</v>
      </c>
      <c r="M16" s="19">
        <v>271</v>
      </c>
      <c r="N16" s="19">
        <f>L16+M16</f>
        <v>483</v>
      </c>
      <c r="O16" s="32">
        <f>IF(E16=0,0,N16/E16*100)</f>
        <v>88.7867647058823</v>
      </c>
      <c r="P16" s="19">
        <v>1.15</v>
      </c>
      <c r="Q16" s="19">
        <f>E16-N16</f>
        <v>61</v>
      </c>
      <c r="R16" s="32">
        <f>IF(E16=0,0,Q16/E16*100)</f>
        <v>11.2132352941176</v>
      </c>
      <c r="S16" s="19">
        <f>Q16-T16</f>
        <v>61</v>
      </c>
      <c r="T16" s="56">
        <v>0</v>
      </c>
    </row>
    <row r="17" spans="1:20" ht="24.75" customHeight="1">
      <c r="A17" s="9" t="s">
        <v>13</v>
      </c>
      <c r="B17" s="19">
        <v>286</v>
      </c>
      <c r="C17" s="19">
        <v>42</v>
      </c>
      <c r="D17" s="19">
        <v>19</v>
      </c>
      <c r="E17" s="19">
        <f>B17+C17+D17</f>
        <v>347</v>
      </c>
      <c r="F17" s="19">
        <v>40</v>
      </c>
      <c r="G17" s="32">
        <f>IF(L17=0,0,F17/L17*100)</f>
        <v>100</v>
      </c>
      <c r="H17" s="20">
        <v>0</v>
      </c>
      <c r="I17" s="20">
        <v>0</v>
      </c>
      <c r="J17" s="20">
        <v>0</v>
      </c>
      <c r="K17" s="20">
        <v>0</v>
      </c>
      <c r="L17" s="19">
        <f>F17+H17+J17</f>
        <v>40</v>
      </c>
      <c r="M17" s="19">
        <v>287</v>
      </c>
      <c r="N17" s="19">
        <f>L17+M17</f>
        <v>327</v>
      </c>
      <c r="O17" s="32">
        <f>IF(E17=0,0,N17/E17*100)</f>
        <v>94.2363112391931</v>
      </c>
      <c r="P17" s="19">
        <v>2</v>
      </c>
      <c r="Q17" s="19">
        <f>E17-N17</f>
        <v>20</v>
      </c>
      <c r="R17" s="32">
        <f>IF(E17=0,0,Q17/E17*100)</f>
        <v>5.76368876080692</v>
      </c>
      <c r="S17" s="19">
        <f>Q17-T17</f>
        <v>20</v>
      </c>
      <c r="T17" s="56">
        <v>0</v>
      </c>
    </row>
    <row r="18" spans="1:20" ht="24.75" customHeight="1">
      <c r="A18" s="9" t="s">
        <v>14</v>
      </c>
      <c r="B18" s="19">
        <v>217</v>
      </c>
      <c r="C18" s="19">
        <v>6</v>
      </c>
      <c r="D18" s="19">
        <v>94</v>
      </c>
      <c r="E18" s="19">
        <f>B18+C18+D18</f>
        <v>317</v>
      </c>
      <c r="F18" s="19">
        <v>127</v>
      </c>
      <c r="G18" s="32">
        <f>IF(L18=0,0,F18/L18*100)</f>
        <v>100</v>
      </c>
      <c r="H18" s="20">
        <v>0</v>
      </c>
      <c r="I18" s="20">
        <v>0</v>
      </c>
      <c r="J18" s="20">
        <v>0</v>
      </c>
      <c r="K18" s="20">
        <v>0</v>
      </c>
      <c r="L18" s="19">
        <f>F18+H18+J18</f>
        <v>127</v>
      </c>
      <c r="M18" s="19">
        <v>172</v>
      </c>
      <c r="N18" s="19">
        <f>L18+M18</f>
        <v>299</v>
      </c>
      <c r="O18" s="32">
        <f>IF(E18=0,0,N18/E18*100)</f>
        <v>94.3217665615142</v>
      </c>
      <c r="P18" s="19">
        <v>0.64</v>
      </c>
      <c r="Q18" s="19">
        <f>E18-N18</f>
        <v>18</v>
      </c>
      <c r="R18" s="32">
        <f>IF(E18=0,0,Q18/E18*100)</f>
        <v>5.6782334384858</v>
      </c>
      <c r="S18" s="19">
        <f>Q18-T18</f>
        <v>18</v>
      </c>
      <c r="T18" s="56">
        <v>0</v>
      </c>
    </row>
    <row r="19" spans="1:20" ht="24.75" customHeight="1">
      <c r="A19" s="9" t="s">
        <v>15</v>
      </c>
      <c r="B19" s="19">
        <v>85</v>
      </c>
      <c r="C19" s="19">
        <v>14</v>
      </c>
      <c r="D19" s="19">
        <v>15</v>
      </c>
      <c r="E19" s="19">
        <f>B19+C19+D19</f>
        <v>114</v>
      </c>
      <c r="F19" s="19">
        <v>15</v>
      </c>
      <c r="G19" s="32">
        <f>IF(L19=0,0,F19/L19*100)</f>
        <v>100</v>
      </c>
      <c r="H19" s="20">
        <v>0</v>
      </c>
      <c r="I19" s="20">
        <v>0</v>
      </c>
      <c r="J19" s="20">
        <v>0</v>
      </c>
      <c r="K19" s="20">
        <v>0</v>
      </c>
      <c r="L19" s="19">
        <f>F19+H19+J19</f>
        <v>15</v>
      </c>
      <c r="M19" s="19">
        <v>83</v>
      </c>
      <c r="N19" s="19">
        <f>L19+M19</f>
        <v>98</v>
      </c>
      <c r="O19" s="32">
        <f>IF(E19=0,0,N19/E19*100)</f>
        <v>85.9649122807018</v>
      </c>
      <c r="P19" s="19">
        <v>2.23</v>
      </c>
      <c r="Q19" s="19">
        <f>E19-N19</f>
        <v>16</v>
      </c>
      <c r="R19" s="32">
        <f>IF(E19=0,0,Q19/E19*100)</f>
        <v>14.0350877192982</v>
      </c>
      <c r="S19" s="19">
        <f>Q19-T19</f>
        <v>16</v>
      </c>
      <c r="T19" s="56">
        <v>0</v>
      </c>
    </row>
    <row r="20" spans="1:20" ht="24.75" customHeight="1">
      <c r="A20" s="9" t="s">
        <v>16</v>
      </c>
      <c r="B20" s="19">
        <v>73</v>
      </c>
      <c r="C20" s="19">
        <v>6</v>
      </c>
      <c r="D20" s="19">
        <v>12</v>
      </c>
      <c r="E20" s="19">
        <f>B20+C20+D20</f>
        <v>91</v>
      </c>
      <c r="F20" s="19">
        <v>12</v>
      </c>
      <c r="G20" s="32">
        <f>IF(L20=0,0,F20/L20*100)</f>
        <v>100</v>
      </c>
      <c r="H20" s="20">
        <v>0</v>
      </c>
      <c r="I20" s="20">
        <v>0</v>
      </c>
      <c r="J20" s="20">
        <v>0</v>
      </c>
      <c r="K20" s="20">
        <v>0</v>
      </c>
      <c r="L20" s="19">
        <f>F20+H20+J20</f>
        <v>12</v>
      </c>
      <c r="M20" s="19">
        <v>75</v>
      </c>
      <c r="N20" s="19">
        <f>L20+M20</f>
        <v>87</v>
      </c>
      <c r="O20" s="32">
        <f>IF(E20=0,0,N20/E20*100)</f>
        <v>95.6043956043956</v>
      </c>
      <c r="P20" s="19">
        <v>1.38</v>
      </c>
      <c r="Q20" s="19">
        <f>E20-N20</f>
        <v>4</v>
      </c>
      <c r="R20" s="32">
        <f>IF(E20=0,0,Q20/E20*100)</f>
        <v>4.3956043956044</v>
      </c>
      <c r="S20" s="19">
        <f>Q20-T20</f>
        <v>4</v>
      </c>
      <c r="T20" s="56">
        <v>0</v>
      </c>
    </row>
    <row r="21" spans="1:20" ht="24.75" customHeight="1">
      <c r="A21" s="9" t="s">
        <v>17</v>
      </c>
      <c r="B21" s="19">
        <v>17</v>
      </c>
      <c r="C21" s="19">
        <v>1</v>
      </c>
      <c r="D21" s="19">
        <v>8</v>
      </c>
      <c r="E21" s="19">
        <f>B21+C21+D21</f>
        <v>26</v>
      </c>
      <c r="F21" s="19">
        <v>4</v>
      </c>
      <c r="G21" s="32">
        <f>IF(L21=0,0,F21/L21*100)</f>
        <v>100</v>
      </c>
      <c r="H21" s="20">
        <v>0</v>
      </c>
      <c r="I21" s="20">
        <v>0</v>
      </c>
      <c r="J21" s="20">
        <v>0</v>
      </c>
      <c r="K21" s="20">
        <v>0</v>
      </c>
      <c r="L21" s="19">
        <f>F21+H21+J21</f>
        <v>4</v>
      </c>
      <c r="M21" s="19">
        <v>20</v>
      </c>
      <c r="N21" s="19">
        <f>L21+M21</f>
        <v>24</v>
      </c>
      <c r="O21" s="32">
        <f>IF(E21=0,0,N21/E21*100)</f>
        <v>92.3076923076923</v>
      </c>
      <c r="P21" s="19">
        <v>1.25</v>
      </c>
      <c r="Q21" s="19">
        <f>E21-N21</f>
        <v>2</v>
      </c>
      <c r="R21" s="32">
        <f>IF(E21=0,0,Q21/E21*100)</f>
        <v>7.69230769230769</v>
      </c>
      <c r="S21" s="19">
        <f>Q21-T21</f>
        <v>2</v>
      </c>
      <c r="T21" s="56">
        <v>0</v>
      </c>
    </row>
    <row r="22" spans="1:20" ht="24.75" customHeight="1">
      <c r="A22" s="9" t="s">
        <v>18</v>
      </c>
      <c r="B22" s="19">
        <v>11</v>
      </c>
      <c r="C22" s="19">
        <v>2</v>
      </c>
      <c r="D22" s="20">
        <v>0</v>
      </c>
      <c r="E22" s="19">
        <f>B22+C22+D22</f>
        <v>13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19">
        <v>10</v>
      </c>
      <c r="N22" s="19">
        <f>L22+M22</f>
        <v>10</v>
      </c>
      <c r="O22" s="32">
        <f>IF(E22=0,0,N22/E22*100)</f>
        <v>76.9230769230769</v>
      </c>
      <c r="P22" s="20">
        <v>0</v>
      </c>
      <c r="Q22" s="19">
        <f>E22-N22</f>
        <v>3</v>
      </c>
      <c r="R22" s="32">
        <f>IF(E22=0,0,Q22/E22*100)</f>
        <v>23.0769230769231</v>
      </c>
      <c r="S22" s="19">
        <f>Q22-T22</f>
        <v>3</v>
      </c>
      <c r="T22" s="56">
        <v>0</v>
      </c>
    </row>
    <row r="23" spans="1:20" ht="24.75" customHeight="1">
      <c r="A23" s="9" t="s">
        <v>19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56">
        <v>0</v>
      </c>
    </row>
    <row r="24" spans="1:20" ht="24.75" customHeight="1">
      <c r="A24" s="10"/>
      <c r="B24" s="20"/>
      <c r="C24" s="20"/>
      <c r="D24" s="20"/>
      <c r="E24" s="26"/>
      <c r="F24" s="20"/>
      <c r="G24" s="33"/>
      <c r="H24" s="37"/>
      <c r="I24" s="33"/>
      <c r="J24" s="37"/>
      <c r="K24" s="33"/>
      <c r="L24" s="26"/>
      <c r="M24" s="20"/>
      <c r="N24" s="26"/>
      <c r="O24" s="33"/>
      <c r="P24" s="50"/>
      <c r="Q24" s="26"/>
      <c r="R24" s="33"/>
      <c r="S24" s="26"/>
      <c r="T24" s="57"/>
    </row>
    <row r="25" spans="1:20" ht="24.75" customHeight="1">
      <c r="A25" s="10"/>
      <c r="B25" s="20"/>
      <c r="C25" s="20"/>
      <c r="D25" s="20"/>
      <c r="E25" s="26"/>
      <c r="F25" s="20"/>
      <c r="G25" s="33"/>
      <c r="H25" s="37"/>
      <c r="I25" s="33"/>
      <c r="J25" s="37"/>
      <c r="K25" s="33"/>
      <c r="L25" s="26"/>
      <c r="M25" s="20"/>
      <c r="N25" s="26"/>
      <c r="O25" s="33"/>
      <c r="P25" s="50"/>
      <c r="Q25" s="26"/>
      <c r="R25" s="33"/>
      <c r="S25" s="26"/>
      <c r="T25" s="57"/>
    </row>
    <row r="26" spans="1:20" ht="24.75" customHeight="1">
      <c r="A26" s="10"/>
      <c r="B26" s="20"/>
      <c r="C26" s="20"/>
      <c r="D26" s="20"/>
      <c r="E26" s="26"/>
      <c r="F26" s="20"/>
      <c r="G26" s="33"/>
      <c r="H26" s="37"/>
      <c r="I26" s="33"/>
      <c r="J26" s="37"/>
      <c r="K26" s="33"/>
      <c r="L26" s="26"/>
      <c r="M26" s="20"/>
      <c r="N26" s="26"/>
      <c r="O26" s="33"/>
      <c r="P26" s="50"/>
      <c r="Q26" s="26"/>
      <c r="R26" s="33"/>
      <c r="S26" s="26"/>
      <c r="T26" s="57"/>
    </row>
    <row r="27" spans="1:20" ht="24.75" customHeight="1">
      <c r="A27" s="10"/>
      <c r="B27" s="20"/>
      <c r="C27" s="20"/>
      <c r="D27" s="20"/>
      <c r="E27" s="26"/>
      <c r="F27" s="20"/>
      <c r="G27" s="33"/>
      <c r="H27" s="37"/>
      <c r="I27" s="33"/>
      <c r="J27" s="37"/>
      <c r="K27" s="33"/>
      <c r="L27" s="26"/>
      <c r="M27" s="20"/>
      <c r="N27" s="26"/>
      <c r="O27" s="33"/>
      <c r="P27" s="50"/>
      <c r="Q27" s="26"/>
      <c r="R27" s="33"/>
      <c r="S27" s="26"/>
      <c r="T27" s="57"/>
    </row>
    <row r="28" spans="1:20" ht="24.75" customHeight="1">
      <c r="A28" s="10"/>
      <c r="B28" s="20"/>
      <c r="C28" s="20"/>
      <c r="D28" s="20"/>
      <c r="E28" s="26"/>
      <c r="F28" s="20"/>
      <c r="G28" s="33"/>
      <c r="H28" s="37"/>
      <c r="I28" s="33"/>
      <c r="J28" s="37"/>
      <c r="K28" s="33"/>
      <c r="L28" s="26"/>
      <c r="M28" s="20"/>
      <c r="N28" s="26"/>
      <c r="O28" s="33"/>
      <c r="P28" s="50"/>
      <c r="Q28" s="26"/>
      <c r="R28" s="33"/>
      <c r="S28" s="26"/>
      <c r="T28" s="57"/>
    </row>
    <row r="29" spans="1:20" ht="24.75" customHeight="1">
      <c r="A29" s="10"/>
      <c r="B29" s="20"/>
      <c r="C29" s="20"/>
      <c r="D29" s="20"/>
      <c r="E29" s="26"/>
      <c r="F29" s="20"/>
      <c r="G29" s="33"/>
      <c r="H29" s="37"/>
      <c r="I29" s="33"/>
      <c r="J29" s="37"/>
      <c r="K29" s="33"/>
      <c r="L29" s="26"/>
      <c r="M29" s="20"/>
      <c r="N29" s="26"/>
      <c r="O29" s="33"/>
      <c r="P29" s="50"/>
      <c r="Q29" s="26"/>
      <c r="R29" s="33"/>
      <c r="S29" s="26"/>
      <c r="T29" s="57"/>
    </row>
    <row r="30" spans="1:20" ht="24.75" customHeight="1">
      <c r="A30" s="10"/>
      <c r="B30" s="20"/>
      <c r="C30" s="20"/>
      <c r="D30" s="20"/>
      <c r="E30" s="26"/>
      <c r="F30" s="20"/>
      <c r="G30" s="33"/>
      <c r="H30" s="37"/>
      <c r="I30" s="33"/>
      <c r="J30" s="37"/>
      <c r="K30" s="33"/>
      <c r="L30" s="26"/>
      <c r="M30" s="20"/>
      <c r="N30" s="26"/>
      <c r="O30" s="33"/>
      <c r="P30" s="50"/>
      <c r="Q30" s="26"/>
      <c r="R30" s="33"/>
      <c r="S30" s="26"/>
      <c r="T30" s="57"/>
    </row>
    <row r="31" spans="1:20" ht="19.65" customHeight="1">
      <c r="A31" s="2"/>
      <c r="B31" s="2"/>
      <c r="C31" s="24"/>
      <c r="D31" s="24"/>
      <c r="E31" s="24"/>
      <c r="F31" s="24"/>
      <c r="G31" s="24"/>
      <c r="H31" s="24"/>
      <c r="I31" s="29"/>
      <c r="J31" s="2"/>
      <c r="K31" s="40"/>
      <c r="L31" s="42"/>
      <c r="M31" s="42"/>
      <c r="N31" s="42"/>
      <c r="O31" s="48"/>
      <c r="P31" s="51" t="s">
        <v>67</v>
      </c>
      <c r="Q31" s="51"/>
      <c r="R31" s="52"/>
      <c r="S31" s="52"/>
      <c r="T31" s="52"/>
    </row>
    <row r="32" spans="1:20" ht="19.65" customHeight="1">
      <c r="A32" s="11"/>
      <c r="B32" s="11"/>
      <c r="C32" s="11"/>
      <c r="D32" s="11"/>
      <c r="E32" s="27"/>
      <c r="F32" s="27"/>
      <c r="G32" s="34" t="s">
        <v>43</v>
      </c>
      <c r="H32" s="34"/>
      <c r="I32" s="35"/>
      <c r="J32" s="11"/>
      <c r="K32" s="41"/>
      <c r="L32" s="43"/>
      <c r="M32" s="43"/>
      <c r="N32" s="43"/>
      <c r="O32" s="41"/>
      <c r="P32" s="43"/>
      <c r="Q32" s="43"/>
      <c r="R32" s="13"/>
      <c r="S32" s="13"/>
      <c r="T32" s="13"/>
    </row>
    <row r="33" spans="1:20" ht="19.65" customHeight="1">
      <c r="A33" s="12" t="s">
        <v>20</v>
      </c>
      <c r="B33" s="12"/>
      <c r="C33" s="12"/>
      <c r="D33" s="12" t="s">
        <v>33</v>
      </c>
      <c r="E33" s="12"/>
      <c r="F33" s="12"/>
      <c r="G33" s="35"/>
      <c r="H33" s="11"/>
      <c r="I33" s="12"/>
      <c r="J33" s="34"/>
      <c r="K33" s="12"/>
      <c r="L33" s="12" t="s">
        <v>54</v>
      </c>
      <c r="M33" s="12"/>
      <c r="N33" s="12"/>
      <c r="O33" s="11"/>
      <c r="P33" s="11"/>
      <c r="Q33" s="11"/>
      <c r="R33" s="13"/>
      <c r="S33" s="13"/>
      <c r="T33" s="13"/>
    </row>
    <row r="34" spans="1:20" ht="19.65" customHeight="1">
      <c r="A34" s="12"/>
      <c r="B34" s="12"/>
      <c r="C34" s="12"/>
      <c r="D34" s="12"/>
      <c r="E34" s="12"/>
      <c r="F34" s="12"/>
      <c r="G34" s="34" t="s">
        <v>44</v>
      </c>
      <c r="H34" s="34"/>
      <c r="I34" s="12"/>
      <c r="J34" s="39"/>
      <c r="K34" s="12"/>
      <c r="L34" s="12"/>
      <c r="M34" s="12"/>
      <c r="N34" s="46"/>
      <c r="O34" s="41"/>
      <c r="P34" s="43"/>
      <c r="Q34" s="43"/>
      <c r="R34" s="13"/>
      <c r="S34" s="13"/>
      <c r="T34" s="13"/>
    </row>
    <row r="35" spans="1:20" ht="19.65" customHeight="1">
      <c r="A35" s="12" t="s">
        <v>21</v>
      </c>
      <c r="B35" s="21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5"/>
      <c r="P35" s="11"/>
      <c r="Q35" s="43"/>
      <c r="R35" s="13"/>
      <c r="S35" s="13"/>
      <c r="T35" s="13"/>
    </row>
    <row r="36" spans="1:20" ht="19.65" customHeight="1">
      <c r="A36" s="12" t="s">
        <v>22</v>
      </c>
      <c r="B36" s="21" t="s">
        <v>28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5"/>
      <c r="P36" s="11"/>
      <c r="Q36" s="43"/>
      <c r="R36" s="13"/>
      <c r="S36" s="13"/>
      <c r="T36" s="13"/>
    </row>
    <row r="37" spans="1:20" ht="19.65" customHeight="1">
      <c r="A37" s="1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5"/>
      <c r="P37" s="11"/>
      <c r="Q37" s="43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35:N35"/>
    <mergeCell ref="G34:H34"/>
    <mergeCell ref="G32:H32"/>
    <mergeCell ref="B37:N37"/>
    <mergeCell ref="B36:N36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