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state="visible" r:id="rId4"/>
  </sheets>
</workbook>
</file>

<file path=xl/sharedStrings.xml><?xml version="1.0" encoding="utf-8"?>
<sst xmlns="http://schemas.openxmlformats.org/spreadsheetml/2006/main" count="74">
  <si>
    <t>公開類</t>
  </si>
  <si>
    <t>月報</t>
  </si>
  <si>
    <t>臺中市沙鹿區公所一般公文統計表</t>
  </si>
  <si>
    <t>中華民國111年3月</t>
  </si>
  <si>
    <t>項目</t>
  </si>
  <si>
    <t>數量</t>
  </si>
  <si>
    <t>單位</t>
  </si>
  <si>
    <t>合計</t>
  </si>
  <si>
    <t>民政課</t>
  </si>
  <si>
    <t>社會課</t>
  </si>
  <si>
    <t>農業及建設課</t>
  </si>
  <si>
    <t>公用課</t>
  </si>
  <si>
    <t>人文課</t>
  </si>
  <si>
    <t>秘書室</t>
  </si>
  <si>
    <t>會計室</t>
  </si>
  <si>
    <t>人事室</t>
  </si>
  <si>
    <t>政風室</t>
  </si>
  <si>
    <t>填表人</t>
  </si>
  <si>
    <t>資料來源：</t>
  </si>
  <si>
    <t>填表說明：</t>
  </si>
  <si>
    <t>次月8日前填報</t>
  </si>
  <si>
    <t>應辦公文</t>
  </si>
  <si>
    <t>本月份新收件數</t>
  </si>
  <si>
    <t>﹝1﹞</t>
  </si>
  <si>
    <t>本所秘書室依據公文整合資訊系統資料編製。</t>
  </si>
  <si>
    <t>本表編製1份，並依統計法規定永久保存，資料透過網際網路上傳至「臺中市公務統計行政管理系統」。</t>
  </si>
  <si>
    <t>截至上月待辦件數</t>
  </si>
  <si>
    <t>﹝2﹞</t>
  </si>
  <si>
    <t>本月創稿數</t>
  </si>
  <si>
    <t>﹝3﹞</t>
  </si>
  <si>
    <t>業務審核</t>
  </si>
  <si>
    <t>統計審核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</si>
  <si>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</si>
  <si>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</si>
  <si>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</si>
  <si>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</si>
  <si>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</si>
  <si>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</si>
  <si>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</si>
  <si>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</si>
  <si>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</si>
  <si>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</si>
  <si>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</si>
  <si>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</si>
  <si>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</si>
  <si>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</si>
  <si>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</si>
  <si>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</si>
  <si>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</si>
  <si>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</si>
  <si>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</si>
  <si>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</si>
  <si>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</si>
  <si>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</si>
  <si>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</si>
  <si>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</si>
  <si>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</si>
  <si>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</si>
  <si>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</si>
  <si>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</si>
  <si>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</si>
  <si>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臺中市沙鹿區公所</t>
  </si>
  <si>
    <t>30280-07-02-3</t>
  </si>
  <si>
    <t>發文平均使用日數</t>
  </si>
  <si>
    <t>﹝11﹞</t>
  </si>
  <si>
    <t>中華民國111年4月1日編製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</si>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</sst>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5">
    <numFmt formatCode="#,##0_ " numFmtId="196"/>
    <numFmt formatCode="_-* #,##0_-;\-* #,##0_-;_-* &quot;-&quot;??_-;_-@_-" numFmtId="197"/>
    <numFmt formatCode="0.00_ " numFmtId="198"/>
    <numFmt formatCode="#,##0;\-#,##0;\-" numFmtId="199"/>
    <numFmt formatCode="0.00_);[Red]\(0.00\)" numFmtId="200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right" vertical="center"/>
    </xf>
    <xf numFmtId="0" fontId="3" borderId="0" xfId="0" applyFont="true">
      <alignment horizontal="center" vertical="center" wrapText="true"/>
    </xf>
    <xf numFmtId="0" fontId="4" borderId="3" xfId="0" applyFont="true" applyBorder="true">
      <alignment horizontal="center" vertical="center" wrapText="true"/>
    </xf>
    <xf numFmtId="0" fontId="5" borderId="4" xfId="0" applyFont="true" applyBorder="true">
      <alignment horizontal="right" vertical="center" wrapText="true"/>
    </xf>
    <xf numFmtId="0" fontId="5" borderId="5" xfId="0" applyFont="true" applyBorder="true">
      <alignment horizontal="right" vertical="center" wrapText="true"/>
    </xf>
    <xf numFmtId="0" fontId="5" borderId="5" xfId="0" applyFont="true" applyBorder="true">
      <alignment horizontal="center" vertical="center" wrapText="true"/>
    </xf>
    <xf numFmtId="0" fontId="5" borderId="6" xfId="0" applyFont="true" applyBorder="true">
      <alignment horizontal="left" vertical="center" wrapText="true"/>
    </xf>
    <xf numFmtId="0" fontId="2" borderId="7" xfId="0" applyFont="true" applyBorder="true">
      <alignment horizontal="left" vertical="center"/>
    </xf>
    <xf numFmtId="0" fontId="2" borderId="1" xfId="0" applyFont="true" applyBorder="true">
      <alignment horizontal="left" vertical="center"/>
    </xf>
    <xf numFmtId="0" fontId="1" borderId="0" xfId="0" applyFont="true">
      <alignment horizontal="right" vertical="center"/>
    </xf>
    <xf numFmtId="0" fontId="6" borderId="0" xfId="0" applyFont="true"/>
    <xf numFmtId="0" fontId="7" borderId="8" xfId="0" applyFont="true" applyBorder="true"/>
    <xf numFmtId="0" fontId="2" borderId="9" xfId="0" applyFont="true" applyBorder="true">
      <alignment horizontal="left" vertical="center"/>
    </xf>
    <xf numFmtId="0" fontId="1" borderId="1" xfId="0" applyFont="true" applyBorder="true">
      <alignment horizontal="center" vertical="center" wrapText="true"/>
    </xf>
    <xf numFmtId="196" fontId="2" borderId="1" xfId="0" applyNumberFormat="true" applyFont="true" applyBorder="true">
      <alignment horizontal="center" vertical="center" wrapText="true"/>
    </xf>
    <xf numFmtId="196" fontId="8" borderId="1" xfId="0" applyNumberFormat="true" applyFont="true" applyBorder="true">
      <alignment horizontal="center" vertical="center" wrapText="true"/>
    </xf>
    <xf numFmtId="196" fontId="9" borderId="1" xfId="0" applyNumberFormat="true" applyFont="true" applyBorder="true">
      <alignment horizontal="right" vertical="center"/>
    </xf>
    <xf numFmtId="197" fontId="9" borderId="1" xfId="0" applyNumberFormat="true" applyFont="true" applyBorder="true">
      <alignment horizontal="right"/>
    </xf>
    <xf numFmtId="0" fontId="2" borderId="0" xfId="0" applyFont="true">
      <alignment horizontal="right" vertical="center"/>
    </xf>
    <xf numFmtId="0" fontId="1" borderId="0" xfId="0" applyFont="true">
      <alignment horizontal="left" vertical="center"/>
    </xf>
    <xf numFmtId="0" fontId="7" borderId="0" xfId="0" applyFont="true"/>
    <xf numFmtId="0" fontId="2" borderId="3" xfId="0" applyFont="true" applyBorder="true">
      <alignment horizontal="left" vertical="center"/>
    </xf>
    <xf numFmtId="196" fontId="2" borderId="2" xfId="0" applyNumberFormat="true" applyFont="true" applyBorder="true">
      <alignment horizontal="right" vertical="center" wrapText="true"/>
    </xf>
    <xf numFmtId="0" fontId="2" borderId="3" xfId="0" applyFont="true" applyBorder="true">
      <alignment horizontal="right" vertical="center"/>
    </xf>
    <xf numFmtId="196" fontId="2" borderId="0" xfId="0" applyNumberFormat="true" applyFont="true">
      <alignment horizontal="right" vertical="center" wrapText="true"/>
    </xf>
    <xf numFmtId="0" fontId="2" borderId="1" xfId="0" applyFont="true" applyBorder="true">
      <alignment horizontal="center" vertical="center" wrapText="true"/>
    </xf>
    <xf numFmtId="10" fontId="2" borderId="2" xfId="0" applyNumberFormat="true" applyFont="true" applyBorder="true">
      <alignment horizontal="right" vertical="center"/>
    </xf>
    <xf numFmtId="9" fontId="2" borderId="1" xfId="0" applyNumberFormat="true" applyFont="true" applyBorder="true">
      <alignment horizontal="center" vertical="center" wrapText="true"/>
    </xf>
    <xf numFmtId="0" fontId="10" borderId="1" xfId="0" applyFont="true" applyBorder="true">
      <alignment horizontal="center" vertical="center" wrapText="true"/>
    </xf>
    <xf numFmtId="198" fontId="9" borderId="1" xfId="0" applyNumberFormat="true" applyFont="true" applyBorder="true">
      <alignment horizontal="right" vertical="center"/>
    </xf>
    <xf numFmtId="0" fontId="1" borderId="0" xfId="0" applyFont="true">
      <alignment horizontal="center" vertical="center"/>
    </xf>
    <xf numFmtId="10" fontId="2" borderId="0" xfId="0" applyNumberFormat="true" applyFont="true">
      <alignment horizontal="right" vertical="center"/>
    </xf>
    <xf numFmtId="0" fontId="11" borderId="1" xfId="0" applyFont="true" applyBorder="true">
      <alignment horizontal="center" vertical="center" wrapText="true"/>
    </xf>
    <xf numFmtId="199" fontId="9" borderId="1" xfId="0" applyNumberFormat="true" applyFont="true" applyBorder="true">
      <alignment horizontal="right" vertical="center"/>
    </xf>
    <xf numFmtId="0" fontId="12" borderId="1" xfId="0" applyFont="true" applyBorder="true">
      <alignment horizontal="center" vertical="center" wrapText="true"/>
    </xf>
    <xf numFmtId="10" fontId="1" borderId="0" xfId="0" applyNumberFormat="true" applyFont="true">
      <alignment horizontal="right" vertical="center"/>
    </xf>
    <xf numFmtId="198" fontId="2" borderId="2" xfId="0" applyNumberFormat="true" applyFont="true" applyBorder="true">
      <alignment horizontal="right" vertical="center" wrapText="true"/>
    </xf>
    <xf numFmtId="198" fontId="2" borderId="0" xfId="0" applyNumberFormat="true" applyFont="true">
      <alignment horizontal="right" vertical="center" wrapText="true"/>
    </xf>
    <xf numFmtId="0" fontId="2" borderId="2" xfId="0" applyFont="true" applyBorder="true">
      <alignment horizontal="right" vertical="center" wrapText="true"/>
    </xf>
    <xf numFmtId="0" fontId="2" borderId="0" xfId="0" applyFont="true">
      <alignment horizontal="right" vertical="center" wrapText="true"/>
    </xf>
    <xf numFmtId="0" fontId="2" borderId="5" xfId="0" applyFont="true" applyBorder="true">
      <alignment horizontal="right" vertical="center"/>
    </xf>
    <xf numFmtId="0" fontId="8" borderId="1" xfId="0" applyFont="true" applyBorder="true">
      <alignment horizontal="center" vertical="center" wrapText="true"/>
    </xf>
    <xf numFmtId="0" fontId="1" borderId="0" xfId="0" applyFont="true">
      <alignment horizontal="right" vertical="center" wrapText="true"/>
    </xf>
    <xf numFmtId="0" fontId="8" borderId="1" xfId="0" applyFont="true" applyBorder="true">
      <alignment horizontal="center" vertical="center"/>
    </xf>
    <xf numFmtId="0" fontId="7" borderId="2" xfId="0" applyFont="true" applyBorder="true"/>
    <xf numFmtId="49" fontId="2" borderId="1" xfId="0" applyNumberFormat="true" applyFont="true" applyBorder="true">
      <alignment horizontal="center" vertical="center"/>
    </xf>
    <xf numFmtId="200" fontId="9" borderId="1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0" fontId="6" borderId="2" xfId="0" applyFont="true" applyBorder="true"/>
    <xf numFmtId="0" fontId="13" borderId="1" xfId="0" applyFont="true" applyBorder="true">
      <alignment horizontal="center" vertical="center"/>
    </xf>
    <xf numFmtId="196" fontId="2" borderId="10" xfId="0" applyNumberFormat="true" applyFont="true" applyBorder="true">
      <alignment horizontal="center" vertical="center" wrapText="true"/>
    </xf>
    <xf numFmtId="196" fontId="8" borderId="10" xfId="0" applyNumberFormat="true" applyFont="true" applyBorder="true">
      <alignment horizontal="center" vertical="center" wrapText="true"/>
    </xf>
    <xf numFmtId="199" fontId="9" borderId="10" xfId="0" applyNumberFormat="true" applyFont="true" applyBorder="true">
      <alignment horizontal="right" vertical="center"/>
    </xf>
    <xf numFmtId="0" fontId="6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00"/>
  <sheetViews>
    <sheetView zoomScale="100" topLeftCell="A1" workbookViewId="0" showGridLines="true" showRowColHeaders="true">
      <selection activeCell="A11" sqref="A11:AX11"/>
    </sheetView>
  </sheetViews>
  <sheetFormatPr customHeight="false" defaultColWidth="9.28125" defaultRowHeight="15"/>
  <cols>
    <col min="1" max="1" bestFit="false" customWidth="true" width="23.00390625" hidden="false" outlineLevel="0"/>
    <col min="2" max="4" bestFit="false" customWidth="true" width="12.00390625" hidden="false" outlineLevel="0"/>
    <col min="5" max="5" bestFit="false" customWidth="true" width="14.00390625" hidden="false" outlineLevel="0"/>
    <col min="6" max="6" bestFit="false" customWidth="true" width="12.00390625" hidden="false" outlineLevel="0"/>
    <col min="7" max="7" bestFit="false" customWidth="true" width="11.00390625" hidden="false" outlineLevel="0"/>
    <col min="9" max="9" bestFit="false" customWidth="true" width="11.00390625" hidden="false" outlineLevel="0"/>
    <col min="11" max="11" bestFit="false" customWidth="true" width="11.00390625" hidden="false" outlineLevel="0"/>
    <col min="12" max="12" bestFit="false" customWidth="true" width="14.00390625" hidden="false" outlineLevel="0"/>
    <col min="13" max="15" bestFit="false" customWidth="true" width="12.00390625" hidden="false" outlineLevel="0"/>
    <col min="16" max="20" bestFit="false" customWidth="true" width="10.00390625" hidden="false" outlineLevel="0"/>
  </cols>
  <sheetData>
    <row r="1" ht="23.5376602564103" customHeight="true">
      <c r="A1" s="1" t="s">
        <v>0</v>
      </c>
      <c r="B1" s="13"/>
      <c r="C1" s="22"/>
      <c r="D1" s="20"/>
      <c r="E1" s="20"/>
      <c r="F1" s="20"/>
      <c r="G1" s="20"/>
      <c r="H1" s="33"/>
      <c r="I1" s="20"/>
      <c r="J1" s="33"/>
      <c r="K1" s="32"/>
      <c r="L1" s="32"/>
      <c r="M1" s="20"/>
      <c r="N1" s="42"/>
      <c r="O1" s="1" t="s">
        <v>58</v>
      </c>
      <c r="P1" s="15" t="s">
        <v>61</v>
      </c>
      <c r="Q1" s="15"/>
      <c r="R1" s="15"/>
      <c r="S1" s="15"/>
      <c r="T1" s="15"/>
      <c r="U1" s="55"/>
    </row>
    <row r="2" ht="19.7816506410256" customHeight="true">
      <c r="A2" s="1" t="s">
        <v>1</v>
      </c>
      <c r="B2" s="14" t="s">
        <v>20</v>
      </c>
      <c r="C2" s="23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 t="s">
        <v>59</v>
      </c>
      <c r="P2" s="47" t="s">
        <v>62</v>
      </c>
      <c r="Q2" s="47"/>
      <c r="R2" s="47"/>
      <c r="S2" s="47"/>
      <c r="T2" s="47"/>
      <c r="U2" s="55"/>
    </row>
    <row r="3" ht="17.2776442307692" customHeight="true">
      <c r="A3" s="2"/>
      <c r="B3" s="2"/>
      <c r="C3" s="2"/>
      <c r="D3" s="2"/>
      <c r="E3" s="2"/>
      <c r="F3" s="2"/>
      <c r="G3" s="28"/>
      <c r="H3" s="2"/>
      <c r="I3" s="28"/>
      <c r="J3" s="2"/>
      <c r="K3" s="28"/>
      <c r="L3" s="2"/>
      <c r="M3" s="2"/>
      <c r="N3" s="2"/>
      <c r="O3" s="28"/>
      <c r="P3" s="2"/>
      <c r="Q3" s="2"/>
      <c r="R3" s="50"/>
      <c r="S3" s="50"/>
      <c r="T3" s="50"/>
    </row>
    <row r="4" ht="38.9623397435897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39.7135416666667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7816506410256" customHeight="true">
      <c r="A6" s="5" t="s">
        <v>4</v>
      </c>
      <c r="B6" s="15" t="s">
        <v>21</v>
      </c>
      <c r="C6" s="15"/>
      <c r="D6" s="15"/>
      <c r="E6" s="15"/>
      <c r="F6" s="15" t="s">
        <v>34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 t="s">
        <v>66</v>
      </c>
      <c r="R6" s="15"/>
      <c r="S6" s="15"/>
      <c r="T6" s="15"/>
      <c r="U6" s="13"/>
    </row>
    <row r="7" ht="29.296875" customHeight="true">
      <c r="A7" s="6"/>
      <c r="B7" s="16" t="s">
        <v>22</v>
      </c>
      <c r="C7" s="16" t="s">
        <v>26</v>
      </c>
      <c r="D7" s="16" t="s">
        <v>28</v>
      </c>
      <c r="E7" s="16" t="s">
        <v>7</v>
      </c>
      <c r="F7" s="27" t="s">
        <v>35</v>
      </c>
      <c r="G7" s="27"/>
      <c r="H7" s="27"/>
      <c r="I7" s="27"/>
      <c r="J7" s="27"/>
      <c r="K7" s="27"/>
      <c r="L7" s="16" t="s">
        <v>49</v>
      </c>
      <c r="M7" s="16" t="s">
        <v>53</v>
      </c>
      <c r="N7" s="27" t="s">
        <v>55</v>
      </c>
      <c r="O7" s="27"/>
      <c r="P7" s="16" t="s">
        <v>63</v>
      </c>
      <c r="Q7" s="27" t="s">
        <v>66</v>
      </c>
      <c r="R7" s="27"/>
      <c r="S7" s="16" t="s">
        <v>70</v>
      </c>
      <c r="T7" s="52" t="s">
        <v>72</v>
      </c>
    </row>
    <row r="8" ht="17.2776442307692" customHeight="true">
      <c r="A8" s="7" t="s">
        <v>5</v>
      </c>
      <c r="B8" s="16"/>
      <c r="C8" s="16"/>
      <c r="D8" s="16"/>
      <c r="E8" s="17" t="s">
        <v>32</v>
      </c>
      <c r="F8" s="27" t="s">
        <v>36</v>
      </c>
      <c r="G8" s="27"/>
      <c r="H8" s="34" t="s">
        <v>43</v>
      </c>
      <c r="I8" s="34"/>
      <c r="J8" s="36" t="s">
        <v>46</v>
      </c>
      <c r="K8" s="36"/>
      <c r="L8" s="17" t="s">
        <v>50</v>
      </c>
      <c r="M8" s="16"/>
      <c r="N8" s="43" t="s">
        <v>56</v>
      </c>
      <c r="O8" s="43"/>
      <c r="P8" s="16"/>
      <c r="Q8" s="43" t="s">
        <v>67</v>
      </c>
      <c r="R8" s="43"/>
      <c r="S8" s="16"/>
      <c r="T8" s="52"/>
    </row>
    <row r="9" ht="30.1983173076923" customHeight="true">
      <c r="A9" s="6"/>
      <c r="B9" s="16"/>
      <c r="C9" s="16"/>
      <c r="D9" s="16"/>
      <c r="E9" s="17"/>
      <c r="F9" s="16" t="s">
        <v>37</v>
      </c>
      <c r="G9" s="29" t="s">
        <v>39</v>
      </c>
      <c r="H9" s="16" t="s">
        <v>37</v>
      </c>
      <c r="I9" s="29" t="s">
        <v>39</v>
      </c>
      <c r="J9" s="16" t="s">
        <v>37</v>
      </c>
      <c r="K9" s="29" t="s">
        <v>39</v>
      </c>
      <c r="L9" s="17"/>
      <c r="M9" s="16"/>
      <c r="N9" s="16" t="s">
        <v>37</v>
      </c>
      <c r="O9" s="36" t="s">
        <v>39</v>
      </c>
      <c r="P9" s="16"/>
      <c r="Q9" s="16" t="s">
        <v>37</v>
      </c>
      <c r="R9" s="36" t="s">
        <v>39</v>
      </c>
      <c r="S9" s="16"/>
      <c r="T9" s="52"/>
    </row>
    <row r="10" ht="27.2936698717949" customHeight="true">
      <c r="A10" s="8" t="s">
        <v>6</v>
      </c>
      <c r="B10" s="17" t="s">
        <v>23</v>
      </c>
      <c r="C10" s="17" t="s">
        <v>27</v>
      </c>
      <c r="D10" s="17" t="s">
        <v>29</v>
      </c>
      <c r="E10" s="17" t="s">
        <v>33</v>
      </c>
      <c r="F10" s="17" t="s">
        <v>38</v>
      </c>
      <c r="G10" s="30" t="s">
        <v>40</v>
      </c>
      <c r="H10" s="17" t="s">
        <v>44</v>
      </c>
      <c r="I10" s="30" t="s">
        <v>45</v>
      </c>
      <c r="J10" s="17" t="s">
        <v>47</v>
      </c>
      <c r="K10" s="30" t="s">
        <v>48</v>
      </c>
      <c r="L10" s="17" t="s">
        <v>51</v>
      </c>
      <c r="M10" s="17" t="s">
        <v>54</v>
      </c>
      <c r="N10" s="17" t="s">
        <v>57</v>
      </c>
      <c r="O10" s="45" t="s">
        <v>60</v>
      </c>
      <c r="P10" s="17" t="s">
        <v>64</v>
      </c>
      <c r="Q10" s="17" t="s">
        <v>68</v>
      </c>
      <c r="R10" s="51" t="s">
        <v>69</v>
      </c>
      <c r="S10" s="17" t="s">
        <v>71</v>
      </c>
      <c r="T10" s="53" t="s">
        <v>73</v>
      </c>
    </row>
    <row r="11" ht="24.9399038461539" customHeight="true">
      <c r="A11" s="9" t="s">
        <v>7</v>
      </c>
      <c r="B11" s="18" t="n">
        <f>SUM(B12:B22)</f>
        <v>1914</v>
      </c>
      <c r="C11" s="18" t="n">
        <f>SUM(C12:C22)</f>
        <v>97</v>
      </c>
      <c r="D11" s="18" t="n">
        <f>SUM(D12:D22)</f>
        <v>539</v>
      </c>
      <c r="E11" s="18" t="n">
        <f>SUM(E12:E40)</f>
        <v>2550</v>
      </c>
      <c r="F11" s="18" t="n">
        <f>SUM(F12:F22)</f>
        <v>731</v>
      </c>
      <c r="G11" s="31" t="n">
        <f>IF($L11&gt;0, F11/$L11*100, 0)</f>
        <v>100</v>
      </c>
      <c r="H11" s="35" t="n">
        <f>SUM(H12:H22)</f>
        <v>0</v>
      </c>
      <c r="I11" s="35" t="n">
        <f>IF($L11&gt;0, H11/$L11*100, 0)</f>
        <v>0</v>
      </c>
      <c r="J11" s="35" t="n">
        <f>SUM(J12:J22)</f>
        <v>0</v>
      </c>
      <c r="K11" s="35" t="n">
        <f>IF($L11&gt;0, J11/$L11*100, 0)</f>
        <v>0</v>
      </c>
      <c r="L11" s="18" t="n">
        <f>SUM(L12:L40)</f>
        <v>731</v>
      </c>
      <c r="M11" s="18" t="n">
        <f>SUM(M12:M22)</f>
        <v>1664</v>
      </c>
      <c r="N11" s="18" t="n">
        <f>SUM(N12:N22)</f>
        <v>2395</v>
      </c>
      <c r="O11" s="31" t="n">
        <f>IF(E11&gt;0, N11/E11*100, 0)</f>
        <v>93.921568627451</v>
      </c>
      <c r="P11" s="48" t="n">
        <v>0.97</v>
      </c>
      <c r="Q11" s="18" t="n">
        <f>SUM(Q12:Q22)</f>
        <v>155</v>
      </c>
      <c r="R11" s="31" t="n">
        <f>IF(E11&gt;0, Q11/E11*100, 0)</f>
        <v>6.07843137254902</v>
      </c>
      <c r="S11" s="18" t="n">
        <f>SUM(S12:S22)</f>
        <v>155</v>
      </c>
      <c r="T11" s="54" t="n">
        <f>SUM(T12:T22)</f>
        <v>0</v>
      </c>
    </row>
    <row r="12" ht="24.9399038461539" customHeight="true">
      <c r="A12" s="10" t="s">
        <v>8</v>
      </c>
      <c r="B12" s="19" t="n">
        <v>391</v>
      </c>
      <c r="C12" s="19" t="n">
        <v>12</v>
      </c>
      <c r="D12" s="19" t="n">
        <v>57</v>
      </c>
      <c r="E12" s="18" t="n">
        <f>SUM(B12:D12)</f>
        <v>460</v>
      </c>
      <c r="F12" s="19" t="n">
        <v>101</v>
      </c>
      <c r="G12" s="31" t="n">
        <f>IF($L12&gt;0, F12/$L12*100, 0)</f>
        <v>100</v>
      </c>
      <c r="H12" s="35" t="n">
        <v>0</v>
      </c>
      <c r="I12" s="35" t="n">
        <f>IF($L12&gt;0, H12/$L12*100, 0)</f>
        <v>0</v>
      </c>
      <c r="J12" s="35" t="n">
        <v>0</v>
      </c>
      <c r="K12" s="35" t="n">
        <f>IF($L12&gt;0, J12/$L12*100, 0)</f>
        <v>0</v>
      </c>
      <c r="L12" s="18" t="n">
        <f>SUM(F12, H12, J12)</f>
        <v>101</v>
      </c>
      <c r="M12" s="19" t="n">
        <v>335</v>
      </c>
      <c r="N12" s="18" t="n">
        <f>SUM(L12, M12)</f>
        <v>436</v>
      </c>
      <c r="O12" s="31" t="n">
        <f>IF(E12&gt;0, N12/E12*100, 0)</f>
        <v>94.7826086956522</v>
      </c>
      <c r="P12" s="48" t="n">
        <v>0.93</v>
      </c>
      <c r="Q12" s="18" t="n">
        <f>E12-N12</f>
        <v>24</v>
      </c>
      <c r="R12" s="31" t="n">
        <f>IF(E12&gt;0, Q12/E12*100, 0)</f>
        <v>5.21739130434783</v>
      </c>
      <c r="S12" s="18" t="n">
        <v>24</v>
      </c>
      <c r="T12" s="54" t="n">
        <v>0</v>
      </c>
    </row>
    <row r="13" ht="24.9399038461539" customHeight="true">
      <c r="A13" s="10" t="s">
        <v>9</v>
      </c>
      <c r="B13" s="19" t="n">
        <v>319</v>
      </c>
      <c r="C13" s="19" t="n">
        <v>16</v>
      </c>
      <c r="D13" s="19" t="n">
        <v>80</v>
      </c>
      <c r="E13" s="18" t="n">
        <f>SUM(B13:D13)</f>
        <v>415</v>
      </c>
      <c r="F13" s="19" t="n">
        <v>138</v>
      </c>
      <c r="G13" s="31" t="n">
        <f>IF($L13&gt;0, F13/$L13*100, 0)</f>
        <v>100</v>
      </c>
      <c r="H13" s="35" t="n">
        <v>0</v>
      </c>
      <c r="I13" s="35" t="n">
        <f>IF($L13&gt;0, H13/$L13*100, 0)</f>
        <v>0</v>
      </c>
      <c r="J13" s="35" t="n">
        <v>0</v>
      </c>
      <c r="K13" s="35" t="n">
        <f>IF($L13&gt;0, J13/$L13*100, 0)</f>
        <v>0</v>
      </c>
      <c r="L13" s="18" t="n">
        <f>SUM(F13, H13, J13)</f>
        <v>138</v>
      </c>
      <c r="M13" s="19" t="n">
        <v>259</v>
      </c>
      <c r="N13" s="18" t="n">
        <f>SUM(L13, M13)</f>
        <v>397</v>
      </c>
      <c r="O13" s="31" t="n">
        <f>IF(E13&gt;0, N13/E13*100, 0)</f>
        <v>95.6626506024096</v>
      </c>
      <c r="P13" s="48" t="n">
        <v>0.97</v>
      </c>
      <c r="Q13" s="18" t="n">
        <f>E13-N13</f>
        <v>18</v>
      </c>
      <c r="R13" s="31" t="n">
        <f>IF(E13&gt;0, Q13/E13*100, 0)</f>
        <v>4.33734939759036</v>
      </c>
      <c r="S13" s="18" t="n">
        <v>18</v>
      </c>
      <c r="T13" s="54" t="n">
        <v>0</v>
      </c>
    </row>
    <row r="14" ht="24.9399038461539" customHeight="true">
      <c r="A14" s="10" t="s">
        <v>10</v>
      </c>
      <c r="B14" s="19" t="n">
        <v>624</v>
      </c>
      <c r="C14" s="19" t="n">
        <v>36</v>
      </c>
      <c r="D14" s="19" t="n">
        <v>73</v>
      </c>
      <c r="E14" s="18" t="n">
        <f>SUM(B14:D14)</f>
        <v>733</v>
      </c>
      <c r="F14" s="19" t="n">
        <v>216</v>
      </c>
      <c r="G14" s="31" t="n">
        <f>IF($L14&gt;0, F14/$L14*100, 0)</f>
        <v>100</v>
      </c>
      <c r="H14" s="35" t="n">
        <v>0</v>
      </c>
      <c r="I14" s="35" t="n">
        <f>IF($L14&gt;0, H14/$L14*100, 0)</f>
        <v>0</v>
      </c>
      <c r="J14" s="35" t="n">
        <v>0</v>
      </c>
      <c r="K14" s="35" t="n">
        <f>IF($L14&gt;0, J14/$L14*100, 0)</f>
        <v>0</v>
      </c>
      <c r="L14" s="18" t="n">
        <f>SUM(F14, H14, J14)</f>
        <v>216</v>
      </c>
      <c r="M14" s="19" t="n">
        <v>463</v>
      </c>
      <c r="N14" s="18" t="n">
        <f>SUM(L14, M14)</f>
        <v>679</v>
      </c>
      <c r="O14" s="31" t="n">
        <f>IF(E14&gt;0, N14/E14*100, 0)</f>
        <v>92.6330150068213</v>
      </c>
      <c r="P14" s="48" t="n">
        <v>1.19</v>
      </c>
      <c r="Q14" s="18" t="n">
        <f>E14-N14</f>
        <v>54</v>
      </c>
      <c r="R14" s="31" t="n">
        <f>IF(E14&gt;0, Q14/E14*100, 0)</f>
        <v>7.36698499317872</v>
      </c>
      <c r="S14" s="18" t="n">
        <v>54</v>
      </c>
      <c r="T14" s="54" t="n">
        <v>0</v>
      </c>
    </row>
    <row r="15" ht="24.9399038461539" customHeight="true">
      <c r="A15" s="10" t="s">
        <v>11</v>
      </c>
      <c r="B15" s="19" t="n">
        <v>100</v>
      </c>
      <c r="C15" s="19" t="n">
        <v>3</v>
      </c>
      <c r="D15" s="19" t="n">
        <v>30</v>
      </c>
      <c r="E15" s="18" t="n">
        <f>SUM(B15:D15)</f>
        <v>133</v>
      </c>
      <c r="F15" s="19" t="n">
        <v>70</v>
      </c>
      <c r="G15" s="31" t="n">
        <f>IF($L15&gt;0, F15/$L15*100, 0)</f>
        <v>100</v>
      </c>
      <c r="H15" s="35" t="n">
        <v>0</v>
      </c>
      <c r="I15" s="35" t="n">
        <f>IF($L15&gt;0, H15/$L15*100, 0)</f>
        <v>0</v>
      </c>
      <c r="J15" s="35" t="n">
        <v>0</v>
      </c>
      <c r="K15" s="35" t="n">
        <f>IF($L15&gt;0, J15/$L15*100, 0)</f>
        <v>0</v>
      </c>
      <c r="L15" s="18" t="n">
        <f>SUM(F15, H15, J15)</f>
        <v>70</v>
      </c>
      <c r="M15" s="19" t="n">
        <v>59</v>
      </c>
      <c r="N15" s="18" t="n">
        <f>SUM(L15, M15)</f>
        <v>129</v>
      </c>
      <c r="O15" s="31" t="n">
        <f>IF(E15&gt;0, N15/E15*100, 0)</f>
        <v>96.9924812030075</v>
      </c>
      <c r="P15" s="48" t="n">
        <v>0.98</v>
      </c>
      <c r="Q15" s="18" t="n">
        <f>E15-N15</f>
        <v>4</v>
      </c>
      <c r="R15" s="31" t="n">
        <f>IF(E15&gt;0, Q15/E15*100, 0)</f>
        <v>3.00751879699248</v>
      </c>
      <c r="S15" s="18" t="n">
        <v>4</v>
      </c>
      <c r="T15" s="54" t="n">
        <v>0</v>
      </c>
    </row>
    <row r="16" ht="24.9399038461539" customHeight="true">
      <c r="A16" s="10" t="s">
        <v>12</v>
      </c>
      <c r="B16" s="19" t="n">
        <v>150</v>
      </c>
      <c r="C16" s="19" t="n">
        <v>2</v>
      </c>
      <c r="D16" s="19" t="n">
        <v>43</v>
      </c>
      <c r="E16" s="18" t="n">
        <f>SUM(B16:D16)</f>
        <v>195</v>
      </c>
      <c r="F16" s="19" t="n">
        <v>53</v>
      </c>
      <c r="G16" s="31" t="n">
        <f>IF($L16&gt;0, F16/$L16*100, 0)</f>
        <v>100</v>
      </c>
      <c r="H16" s="35" t="n">
        <v>0</v>
      </c>
      <c r="I16" s="35" t="n">
        <f>IF($L16&gt;0, H16/$L16*100, 0)</f>
        <v>0</v>
      </c>
      <c r="J16" s="35" t="n">
        <v>0</v>
      </c>
      <c r="K16" s="35" t="n">
        <f>IF($L16&gt;0, J16/$L16*100, 0)</f>
        <v>0</v>
      </c>
      <c r="L16" s="18" t="n">
        <f>SUM(F16, H16, J16)</f>
        <v>53</v>
      </c>
      <c r="M16" s="19" t="n">
        <v>136</v>
      </c>
      <c r="N16" s="18" t="n">
        <f>SUM(L16, M16)</f>
        <v>189</v>
      </c>
      <c r="O16" s="31" t="n">
        <f>IF(E16&gt;0, N16/E16*100, 0)</f>
        <v>96.9230769230769</v>
      </c>
      <c r="P16" s="48" t="n">
        <v>0.73</v>
      </c>
      <c r="Q16" s="18" t="n">
        <f>E16-N16</f>
        <v>6</v>
      </c>
      <c r="R16" s="31" t="n">
        <f>IF(E16&gt;0, Q16/E16*100, 0)</f>
        <v>3.07692307692308</v>
      </c>
      <c r="S16" s="18" t="n">
        <v>6</v>
      </c>
      <c r="T16" s="54" t="n">
        <v>0</v>
      </c>
    </row>
    <row r="17" ht="24.9399038461539" customHeight="true">
      <c r="A17" s="10" t="s">
        <v>13</v>
      </c>
      <c r="B17" s="19" t="n">
        <v>160</v>
      </c>
      <c r="C17" s="19" t="n">
        <v>16</v>
      </c>
      <c r="D17" s="19" t="n">
        <v>200</v>
      </c>
      <c r="E17" s="18" t="n">
        <f>SUM(B17:D17)</f>
        <v>376</v>
      </c>
      <c r="F17" s="19" t="n">
        <v>103</v>
      </c>
      <c r="G17" s="31" t="n">
        <f>IF($L17&gt;0, F17/$L17*100, 0)</f>
        <v>100</v>
      </c>
      <c r="H17" s="35" t="n">
        <v>0</v>
      </c>
      <c r="I17" s="35" t="n">
        <f>IF($L17&gt;0, H17/$L17*100, 0)</f>
        <v>0</v>
      </c>
      <c r="J17" s="35" t="n">
        <v>0</v>
      </c>
      <c r="K17" s="35" t="n">
        <f>IF($L17&gt;0, J17/$L17*100, 0)</f>
        <v>0</v>
      </c>
      <c r="L17" s="18" t="n">
        <f>SUM(F17, H17, J17)</f>
        <v>103</v>
      </c>
      <c r="M17" s="19" t="n">
        <v>250</v>
      </c>
      <c r="N17" s="18" t="n">
        <f>SUM(L17, M17)</f>
        <v>353</v>
      </c>
      <c r="O17" s="31" t="n">
        <f>IF(E17&gt;0, N17/E17*100, 0)</f>
        <v>93.8829787234043</v>
      </c>
      <c r="P17" s="48" t="n">
        <v>0.84</v>
      </c>
      <c r="Q17" s="18" t="n">
        <f>E17-N17</f>
        <v>23</v>
      </c>
      <c r="R17" s="31" t="n">
        <f>IF(E17&gt;0, Q17/E17*100, 0)</f>
        <v>6.11702127659574</v>
      </c>
      <c r="S17" s="18" t="n">
        <v>23</v>
      </c>
      <c r="T17" s="54" t="n">
        <v>0</v>
      </c>
    </row>
    <row r="18" ht="24.9399038461539" customHeight="true">
      <c r="A18" s="10" t="s">
        <v>14</v>
      </c>
      <c r="B18" s="19" t="n">
        <v>43</v>
      </c>
      <c r="C18" s="19" t="n">
        <v>3</v>
      </c>
      <c r="D18" s="19" t="n">
        <v>21</v>
      </c>
      <c r="E18" s="18" t="n">
        <f>SUM(B18:D18)</f>
        <v>67</v>
      </c>
      <c r="F18" s="19" t="n">
        <v>13</v>
      </c>
      <c r="G18" s="31" t="n">
        <f>IF($L18&gt;0, F18/$L18*100, 0)</f>
        <v>100</v>
      </c>
      <c r="H18" s="35" t="n">
        <v>0</v>
      </c>
      <c r="I18" s="35" t="n">
        <f>IF($L18&gt;0, H18/$L18*100, 0)</f>
        <v>0</v>
      </c>
      <c r="J18" s="35" t="n">
        <v>0</v>
      </c>
      <c r="K18" s="35" t="n">
        <f>IF($L18&gt;0, J18/$L18*100, 0)</f>
        <v>0</v>
      </c>
      <c r="L18" s="18" t="n">
        <f>SUM(F18, H18, J18)</f>
        <v>13</v>
      </c>
      <c r="M18" s="19" t="n">
        <v>48</v>
      </c>
      <c r="N18" s="18" t="n">
        <f>SUM(L18, M18)</f>
        <v>61</v>
      </c>
      <c r="O18" s="31" t="n">
        <f>IF(E18&gt;0, N18/E18*100, 0)</f>
        <v>91.044776119403</v>
      </c>
      <c r="P18" s="48" t="n">
        <v>0.5</v>
      </c>
      <c r="Q18" s="18" t="n">
        <f>E18-N18</f>
        <v>6</v>
      </c>
      <c r="R18" s="31" t="n">
        <f>IF(E18&gt;0, Q18/E18*100, 0)</f>
        <v>8.95522388059701</v>
      </c>
      <c r="S18" s="18" t="n">
        <v>6</v>
      </c>
      <c r="T18" s="54" t="n">
        <v>0</v>
      </c>
    </row>
    <row r="19" ht="24.9399038461539" customHeight="true">
      <c r="A19" s="10" t="s">
        <v>15</v>
      </c>
      <c r="B19" s="19" t="n">
        <v>97</v>
      </c>
      <c r="C19" s="19" t="n">
        <v>7</v>
      </c>
      <c r="D19" s="19" t="n">
        <v>33</v>
      </c>
      <c r="E19" s="18" t="n">
        <f>SUM(B19:D19)</f>
        <v>137</v>
      </c>
      <c r="F19" s="19" t="n">
        <v>34</v>
      </c>
      <c r="G19" s="31" t="n">
        <f>IF($L19&gt;0, F19/$L19*100, 0)</f>
        <v>100</v>
      </c>
      <c r="H19" s="35" t="n">
        <v>0</v>
      </c>
      <c r="I19" s="35" t="n">
        <f>IF($L19&gt;0, H19/$L19*100, 0)</f>
        <v>0</v>
      </c>
      <c r="J19" s="35" t="n">
        <v>0</v>
      </c>
      <c r="K19" s="35" t="n">
        <f>IF($L19&gt;0, J19/$L19*100, 0)</f>
        <v>0</v>
      </c>
      <c r="L19" s="18" t="n">
        <f>SUM(F19, H19, J19)</f>
        <v>34</v>
      </c>
      <c r="M19" s="19" t="n">
        <v>90</v>
      </c>
      <c r="N19" s="18" t="n">
        <f>SUM(L19, M19)</f>
        <v>124</v>
      </c>
      <c r="O19" s="31" t="n">
        <f>IF(E19&gt;0, N19/E19*100, 0)</f>
        <v>90.5109489051095</v>
      </c>
      <c r="P19" s="48" t="n">
        <v>0.56</v>
      </c>
      <c r="Q19" s="18" t="n">
        <f>E19-N19</f>
        <v>13</v>
      </c>
      <c r="R19" s="31" t="n">
        <f>IF(E19&gt;0, Q19/E19*100, 0)</f>
        <v>9.48905109489051</v>
      </c>
      <c r="S19" s="18" t="n">
        <v>13</v>
      </c>
      <c r="T19" s="54" t="n">
        <v>0</v>
      </c>
    </row>
    <row r="20" ht="24.9399038461539" customHeight="true">
      <c r="A20" s="10" t="s">
        <v>16</v>
      </c>
      <c r="B20" s="19" t="n">
        <v>30</v>
      </c>
      <c r="C20" s="19" t="n">
        <v>2</v>
      </c>
      <c r="D20" s="19" t="n">
        <v>2</v>
      </c>
      <c r="E20" s="18" t="n">
        <f>SUM(B20:D20)</f>
        <v>34</v>
      </c>
      <c r="F20" s="19" t="n">
        <v>3</v>
      </c>
      <c r="G20" s="31" t="n">
        <f>IF($L20&gt;0, F20/$L20*100, 0)</f>
        <v>100</v>
      </c>
      <c r="H20" s="35" t="n">
        <v>0</v>
      </c>
      <c r="I20" s="35" t="n">
        <f>IF($L20&gt;0, H20/$L20*100, 0)</f>
        <v>0</v>
      </c>
      <c r="J20" s="35" t="n">
        <v>0</v>
      </c>
      <c r="K20" s="35" t="n">
        <f>IF($L20&gt;0, J20/$L20*100, 0)</f>
        <v>0</v>
      </c>
      <c r="L20" s="18" t="n">
        <f>SUM(F20, H20, J20)</f>
        <v>3</v>
      </c>
      <c r="M20" s="19" t="n">
        <v>24</v>
      </c>
      <c r="N20" s="18" t="n">
        <f>SUM(L20, M20)</f>
        <v>27</v>
      </c>
      <c r="O20" s="31" t="n">
        <f>IF(E20&gt;0, N20/E20*100, 0)</f>
        <v>79.4117647058823</v>
      </c>
      <c r="P20" s="48" t="n">
        <v>0.67</v>
      </c>
      <c r="Q20" s="18" t="n">
        <f>E20-N20</f>
        <v>7</v>
      </c>
      <c r="R20" s="31" t="n">
        <f>IF(E20&gt;0, Q20/E20*100, 0)</f>
        <v>20.5882352941176</v>
      </c>
      <c r="S20" s="18" t="n">
        <v>7</v>
      </c>
      <c r="T20" s="54" t="n">
        <v>0</v>
      </c>
    </row>
    <row r="21" ht="19.7816506410256" customHeight="true">
      <c r="A21" s="2"/>
      <c r="B21" s="2"/>
      <c r="C21" s="24"/>
      <c r="D21" s="24"/>
      <c r="E21" s="24"/>
      <c r="F21" s="24"/>
      <c r="G21" s="24"/>
      <c r="H21" s="24"/>
      <c r="I21" s="28"/>
      <c r="J21" s="2"/>
      <c r="K21" s="38"/>
      <c r="L21" s="40"/>
      <c r="M21" s="40"/>
      <c r="N21" s="40"/>
      <c r="O21" s="46"/>
      <c r="P21" s="49" t="s">
        <v>65</v>
      </c>
      <c r="Q21" s="49"/>
      <c r="R21" s="50"/>
      <c r="S21" s="50"/>
      <c r="T21" s="50"/>
    </row>
    <row r="22" ht="19.7816506410256" customHeight="true">
      <c r="A22" s="11" t="s">
        <v>17</v>
      </c>
      <c r="B22" s="20"/>
      <c r="C22" s="20"/>
      <c r="D22" s="11" t="s">
        <v>30</v>
      </c>
      <c r="E22" s="26"/>
      <c r="F22" s="26"/>
      <c r="G22" s="32" t="s">
        <v>41</v>
      </c>
      <c r="H22" s="32"/>
      <c r="I22" s="33"/>
      <c r="J22" s="20"/>
      <c r="K22" s="39"/>
      <c r="L22" s="41"/>
      <c r="M22" s="41"/>
      <c r="N22" s="41"/>
      <c r="O22" s="39"/>
      <c r="P22" s="41"/>
      <c r="Q22" s="41"/>
      <c r="R22" s="12"/>
      <c r="S22" s="12"/>
      <c r="T22" s="12"/>
    </row>
    <row r="23" ht="19.7816506410256" customHeight="true">
      <c r="A23" s="11"/>
      <c r="B23" s="11"/>
      <c r="C23" s="11"/>
      <c r="D23" s="11"/>
      <c r="E23" s="11"/>
      <c r="F23" s="11"/>
      <c r="G23" s="33"/>
      <c r="H23" s="20"/>
      <c r="I23" s="11"/>
      <c r="J23" s="32"/>
      <c r="K23" s="11"/>
      <c r="L23" s="11" t="s">
        <v>52</v>
      </c>
      <c r="M23" s="11"/>
      <c r="N23" s="11"/>
      <c r="O23" s="20"/>
      <c r="P23" s="20"/>
      <c r="Q23" s="20"/>
      <c r="R23" s="12"/>
      <c r="S23" s="12"/>
      <c r="T23" s="12"/>
    </row>
    <row r="24" ht="19.7816506410256" customHeight="true">
      <c r="A24" s="11"/>
      <c r="B24" s="11"/>
      <c r="C24" s="11"/>
      <c r="D24" s="11" t="s">
        <v>31</v>
      </c>
      <c r="E24" s="11"/>
      <c r="F24" s="11"/>
      <c r="G24" s="32" t="s">
        <v>42</v>
      </c>
      <c r="H24" s="32"/>
      <c r="I24" s="11"/>
      <c r="J24" s="37"/>
      <c r="K24" s="11"/>
      <c r="L24" s="11"/>
      <c r="M24" s="11"/>
      <c r="N24" s="44"/>
      <c r="O24" s="39"/>
      <c r="P24" s="41"/>
      <c r="Q24" s="41"/>
      <c r="R24" s="12"/>
      <c r="S24" s="12"/>
      <c r="T24" s="12"/>
    </row>
    <row r="25" ht="19.7816506410256" customHeight="true">
      <c r="A25" s="11" t="s">
        <v>18</v>
      </c>
      <c r="B25" s="21" t="s">
        <v>24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33"/>
      <c r="P25" s="20"/>
      <c r="Q25" s="41"/>
      <c r="R25" s="12"/>
      <c r="S25" s="12"/>
      <c r="T25" s="12"/>
    </row>
    <row r="26" ht="19.7816506410256" customHeight="true">
      <c r="A26" s="11" t="s">
        <v>19</v>
      </c>
      <c r="B26" s="21" t="s">
        <v>25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33"/>
      <c r="P26" s="20"/>
      <c r="Q26" s="41"/>
      <c r="R26" s="12"/>
      <c r="S26" s="12"/>
      <c r="T26" s="12"/>
    </row>
    <row r="27" ht="19.7816506410256" customHeight="true">
      <c r="A27" s="1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33"/>
      <c r="P27" s="20"/>
      <c r="Q27" s="41"/>
      <c r="R27" s="12"/>
      <c r="S27" s="12"/>
      <c r="T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</sheetData>
  <mergeCells>
    <mergeCell ref="Q8:R8"/>
    <mergeCell ref="B25:N25"/>
    <mergeCell ref="G24:H24"/>
    <mergeCell ref="G22:H22"/>
    <mergeCell ref="B27:N27"/>
    <mergeCell ref="B26:N26"/>
    <mergeCell ref="P7:P9"/>
    <mergeCell ref="Q7:R7"/>
    <mergeCell ref="S7:S9"/>
    <mergeCell ref="T7:T9"/>
    <mergeCell ref="E8:E9"/>
    <mergeCell ref="F8:G8"/>
    <mergeCell ref="H8:I8"/>
    <mergeCell ref="J8:K8"/>
    <mergeCell ref="L8:L9"/>
    <mergeCell ref="N8:O8"/>
    <mergeCell ref="B7:B9"/>
    <mergeCell ref="C7:C9"/>
    <mergeCell ref="D7:D9"/>
    <mergeCell ref="F7:K7"/>
    <mergeCell ref="M7:M9"/>
    <mergeCell ref="N7:O7"/>
    <mergeCell ref="P1:T1"/>
    <mergeCell ref="I2:N2"/>
    <mergeCell ref="P2:T2"/>
    <mergeCell ref="A4:T4"/>
    <mergeCell ref="A5:T5"/>
    <mergeCell ref="B6:E6"/>
    <mergeCell ref="F6:P6"/>
    <mergeCell ref="Q6:T6"/>
  </mergeCells>
  <pageMargins bottom="0.75" footer="0.3" header="0.3" left="0.7" right="0.7" top="0.75"/>
</worksheet>
</file>