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<sst xmlns="http://schemas.openxmlformats.org/spreadsheetml/2006/main" count="84" uniqueCount="74">
  <si>
    <t>公開類</t>
  </si>
  <si>
    <t>月報</t>
  </si>
  <si>
    <t>臺中市沙鹿區公所一般公文統計表</t>
  </si>
  <si>
    <t>中華民國111年6月</t>
  </si>
  <si>
    <t>項目</t>
  </si>
  <si>
    <t>數量</t>
  </si>
  <si>
    <t>單位</t>
  </si>
  <si>
    <t>合計</t>
  </si>
  <si>
    <t>民政課</t>
  </si>
  <si>
    <t>社會課</t>
  </si>
  <si>
    <t>農業及建設課</t>
  </si>
  <si>
    <t>公用課</t>
  </si>
  <si>
    <t>人文課</t>
  </si>
  <si>
    <t>秘書室</t>
  </si>
  <si>
    <t>會計室</t>
  </si>
  <si>
    <t>人事室</t>
  </si>
  <si>
    <t>政風室</t>
  </si>
  <si>
    <t>填表人</t>
  </si>
  <si>
    <t>資料來源：</t>
  </si>
  <si>
    <t>填表說明：</t>
  </si>
  <si>
    <t>次月8日前填報</t>
  </si>
  <si>
    <t>應辦公文</t>
  </si>
  <si>
    <t>本月份新收件數</t>
  </si>
  <si>
    <t>﹝1﹞</t>
  </si>
  <si>
    <t>本所秘書室依據公文整合資訊系統資料編製。</t>
  </si>
  <si>
    <t>本表編製1份，並依統計法規定永久保存，資料透過網際網路上傳至「臺中市公務統計行政管理系統」。</t>
  </si>
  <si>
    <t>截至上月待辦件數</t>
  </si>
  <si>
    <t>﹝2﹞</t>
  </si>
  <si>
    <t>本月創稿數</t>
  </si>
  <si>
    <t>﹝3﹞</t>
  </si>
  <si>
    <t>業務審核</t>
  </si>
  <si>
    <t>統計審核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</si>
  <si>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</si>
  <si>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</si>
  <si>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</si>
  <si>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</si>
  <si>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</si>
  <si>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</si>
  <si>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</si>
  <si>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</si>
  <si>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</si>
  <si>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</si>
  <si>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</si>
  <si>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</si>
  <si>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</si>
  <si>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</si>
  <si>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</si>
  <si>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</si>
  <si>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</si>
  <si>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</si>
  <si>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</si>
  <si>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</si>
  <si>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</si>
  <si>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</si>
  <si>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</si>
  <si>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</si>
  <si>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</si>
  <si>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</si>
  <si>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</si>
  <si>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</si>
  <si>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</si>
  <si>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臺中市沙鹿區公所</t>
  </si>
  <si>
    <t>30280-07-02-3</t>
  </si>
  <si>
    <t>發文平均使用日數</t>
  </si>
  <si>
    <t>﹝11﹞</t>
  </si>
  <si>
    <t>中華民國111年7月1日編製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</si>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</sst>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5">
    <numFmt numFmtId="196" formatCode="#,##0_ "/>
    <numFmt numFmtId="197" formatCode="#,##0;\-#,##0;\-"/>
    <numFmt numFmtId="198" formatCode="0_);[Red]\(0\)"/>
    <numFmt numFmtId="199" formatCode="#,##0.00;\-#,##0.00;\-"/>
    <numFmt numFmtId="200" formatCode="0.00_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8" fillId="0" borderId="8" xfId="0" applyFont="1" applyBorder="1"/>
    <xf numFmtId="0" fontId="3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6" fontId="3" fillId="0" borderId="1" xfId="0" applyNumberFormat="1" applyFont="1" applyBorder="1" applyAlignment="1">
      <alignment horizontal="center" vertical="center" wrapText="1"/>
    </xf>
    <xf numFmtId="196" fontId="9" fillId="0" borderId="1" xfId="0" applyNumberFormat="1" applyFont="1" applyBorder="1" applyAlignment="1">
      <alignment horizontal="center" vertical="center" wrapText="1"/>
    </xf>
    <xf numFmtId="197" fontId="10" fillId="0" borderId="1" xfId="0" applyNumberFormat="1" applyFont="1" applyBorder="1" applyAlignment="1">
      <alignment horizontal="right" vertical="center"/>
    </xf>
    <xf numFmtId="198" fontId="10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8" fillId="0" borderId="0" xfId="0" applyFont="1"/>
    <xf numFmtId="0" fontId="3" fillId="0" borderId="3" xfId="0" applyFont="1" applyBorder="1" applyAlignment="1">
      <alignment horizontal="left" vertical="center"/>
    </xf>
    <xf numFmtId="197" fontId="10" fillId="0" borderId="1" xfId="0" applyNumberFormat="1" applyFont="1" applyBorder="1" applyAlignment="1">
      <alignment horizontal="right"/>
    </xf>
    <xf numFmtId="196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96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99" fontId="10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right" vertical="center"/>
    </xf>
    <xf numFmtId="200" fontId="3" fillId="0" borderId="2" xfId="0" applyNumberFormat="1" applyFont="1" applyBorder="1" applyAlignment="1">
      <alignment horizontal="right" vertical="center" wrapText="1"/>
    </xf>
    <xf numFmtId="200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7" fillId="0" borderId="2" xfId="0" applyFont="1" applyBorder="1"/>
    <xf numFmtId="0" fontId="14" fillId="0" borderId="1" xfId="0" applyFont="1" applyBorder="1" applyAlignment="1">
      <alignment horizontal="center" vertical="center"/>
    </xf>
    <xf numFmtId="196" fontId="3" fillId="0" borderId="10" xfId="0" applyNumberFormat="1" applyFont="1" applyBorder="1" applyAlignment="1">
      <alignment horizontal="center" vertical="center" wrapText="1"/>
    </xf>
    <xf numFmtId="196" fontId="9" fillId="0" borderId="10" xfId="0" applyNumberFormat="1" applyFont="1" applyBorder="1" applyAlignment="1">
      <alignment horizontal="center" vertical="center" wrapText="1"/>
    </xf>
    <xf numFmtId="197" fontId="10" fillId="0" borderId="10" xfId="0" applyNumberFormat="1" applyFont="1" applyBorder="1" applyAlignment="1">
      <alignment horizontal="right" vertical="center"/>
    </xf>
    <xf numFmtId="0" fontId="7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K13" sqref="K13"/>
    </sheetView>
  </sheetViews>
  <sheetFormatPr defaultColWidth="9.28125" defaultRowHeight="15"/>
  <cols>
    <col min="1" max="1" width="23.00390625" style="0" customWidth="1"/>
    <col min="2" max="4" width="12.00390625" style="0" customWidth="1"/>
    <col min="5" max="5" width="14.00390625" style="0" customWidth="1"/>
    <col min="6" max="6" width="12.00390625" style="0" customWidth="1"/>
    <col min="7" max="7" width="11.00390625" style="0" customWidth="1"/>
    <col min="9" max="9" width="11.00390625" style="0" customWidth="1"/>
    <col min="11" max="11" width="11.00390625" style="0" customWidth="1"/>
    <col min="12" max="12" width="14.00390625" style="0" customWidth="1"/>
    <col min="13" max="15" width="12.00390625" style="0" customWidth="1"/>
    <col min="16" max="20" width="10.00390625" style="0" customWidth="1"/>
  </cols>
  <sheetData>
    <row r="1" spans="1:21" ht="23.4" customHeight="1">
      <c r="A1" s="1" t="s">
        <v>0</v>
      </c>
      <c r="B1" s="13"/>
      <c r="C1" s="22"/>
      <c r="D1" s="20"/>
      <c r="E1" s="20"/>
      <c r="F1" s="20"/>
      <c r="G1" s="20"/>
      <c r="H1" s="34"/>
      <c r="I1" s="20"/>
      <c r="J1" s="34"/>
      <c r="K1" s="33"/>
      <c r="L1" s="33"/>
      <c r="M1" s="20"/>
      <c r="N1" s="42"/>
      <c r="O1" s="1" t="s">
        <v>58</v>
      </c>
      <c r="P1" s="15" t="s">
        <v>61</v>
      </c>
      <c r="Q1" s="15"/>
      <c r="R1" s="15"/>
      <c r="S1" s="15"/>
      <c r="T1" s="15"/>
      <c r="U1" s="54"/>
    </row>
    <row r="2" spans="1:21" ht="19.65" customHeight="1">
      <c r="A2" s="1" t="s">
        <v>1</v>
      </c>
      <c r="B2" s="14" t="s">
        <v>20</v>
      </c>
      <c r="C2" s="23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59</v>
      </c>
      <c r="P2" s="47" t="s">
        <v>62</v>
      </c>
      <c r="Q2" s="47"/>
      <c r="R2" s="47"/>
      <c r="S2" s="47"/>
      <c r="T2" s="47"/>
      <c r="U2" s="54"/>
    </row>
    <row r="3" spans="1:20" ht="17.15" customHeight="1">
      <c r="A3" s="2"/>
      <c r="B3" s="2"/>
      <c r="C3" s="2"/>
      <c r="D3" s="2"/>
      <c r="E3" s="2"/>
      <c r="F3" s="2"/>
      <c r="G3" s="29"/>
      <c r="H3" s="2"/>
      <c r="I3" s="29"/>
      <c r="J3" s="2"/>
      <c r="K3" s="29"/>
      <c r="L3" s="2"/>
      <c r="M3" s="2"/>
      <c r="N3" s="2"/>
      <c r="O3" s="29"/>
      <c r="P3" s="2"/>
      <c r="Q3" s="2"/>
      <c r="R3" s="49"/>
      <c r="S3" s="49"/>
      <c r="T3" s="49"/>
    </row>
    <row r="4" spans="1:20" ht="38.8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9.6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19.65" customHeight="1">
      <c r="A6" s="5" t="s">
        <v>4</v>
      </c>
      <c r="B6" s="15" t="s">
        <v>21</v>
      </c>
      <c r="C6" s="15"/>
      <c r="D6" s="15"/>
      <c r="E6" s="15"/>
      <c r="F6" s="15" t="s">
        <v>34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 t="s">
        <v>66</v>
      </c>
      <c r="R6" s="15"/>
      <c r="S6" s="15"/>
      <c r="T6" s="15"/>
      <c r="U6" s="13"/>
    </row>
    <row r="7" spans="1:20" ht="29.15" customHeight="1">
      <c r="A7" s="6"/>
      <c r="B7" s="16" t="s">
        <v>22</v>
      </c>
      <c r="C7" s="16" t="s">
        <v>26</v>
      </c>
      <c r="D7" s="16" t="s">
        <v>28</v>
      </c>
      <c r="E7" s="16" t="s">
        <v>7</v>
      </c>
      <c r="F7" s="28" t="s">
        <v>35</v>
      </c>
      <c r="G7" s="28"/>
      <c r="H7" s="28"/>
      <c r="I7" s="28"/>
      <c r="J7" s="28"/>
      <c r="K7" s="28"/>
      <c r="L7" s="16" t="s">
        <v>49</v>
      </c>
      <c r="M7" s="16" t="s">
        <v>53</v>
      </c>
      <c r="N7" s="28" t="s">
        <v>55</v>
      </c>
      <c r="O7" s="28"/>
      <c r="P7" s="16" t="s">
        <v>63</v>
      </c>
      <c r="Q7" s="28" t="s">
        <v>66</v>
      </c>
      <c r="R7" s="28"/>
      <c r="S7" s="16" t="s">
        <v>70</v>
      </c>
      <c r="T7" s="51" t="s">
        <v>72</v>
      </c>
    </row>
    <row r="8" spans="1:20" ht="17.15" customHeight="1">
      <c r="A8" s="7" t="s">
        <v>5</v>
      </c>
      <c r="B8" s="16"/>
      <c r="C8" s="16"/>
      <c r="D8" s="16"/>
      <c r="E8" s="17" t="s">
        <v>32</v>
      </c>
      <c r="F8" s="28" t="s">
        <v>36</v>
      </c>
      <c r="G8" s="28"/>
      <c r="H8" s="35" t="s">
        <v>43</v>
      </c>
      <c r="I8" s="35"/>
      <c r="J8" s="36" t="s">
        <v>46</v>
      </c>
      <c r="K8" s="36"/>
      <c r="L8" s="17" t="s">
        <v>50</v>
      </c>
      <c r="M8" s="16"/>
      <c r="N8" s="43" t="s">
        <v>56</v>
      </c>
      <c r="O8" s="43"/>
      <c r="P8" s="16"/>
      <c r="Q8" s="43" t="s">
        <v>67</v>
      </c>
      <c r="R8" s="43"/>
      <c r="S8" s="16"/>
      <c r="T8" s="51"/>
    </row>
    <row r="9" spans="1:20" ht="30.05" customHeight="1">
      <c r="A9" s="6"/>
      <c r="B9" s="16"/>
      <c r="C9" s="16"/>
      <c r="D9" s="16"/>
      <c r="E9" s="17"/>
      <c r="F9" s="16" t="s">
        <v>37</v>
      </c>
      <c r="G9" s="30" t="s">
        <v>39</v>
      </c>
      <c r="H9" s="16" t="s">
        <v>37</v>
      </c>
      <c r="I9" s="30" t="s">
        <v>39</v>
      </c>
      <c r="J9" s="16" t="s">
        <v>37</v>
      </c>
      <c r="K9" s="30" t="s">
        <v>39</v>
      </c>
      <c r="L9" s="17"/>
      <c r="M9" s="16"/>
      <c r="N9" s="16" t="s">
        <v>37</v>
      </c>
      <c r="O9" s="36" t="s">
        <v>39</v>
      </c>
      <c r="P9" s="16"/>
      <c r="Q9" s="16" t="s">
        <v>37</v>
      </c>
      <c r="R9" s="36" t="s">
        <v>39</v>
      </c>
      <c r="S9" s="16"/>
      <c r="T9" s="51"/>
    </row>
    <row r="10" spans="1:20" ht="27.15" customHeight="1">
      <c r="A10" s="8" t="s">
        <v>6</v>
      </c>
      <c r="B10" s="17" t="s">
        <v>23</v>
      </c>
      <c r="C10" s="17" t="s">
        <v>27</v>
      </c>
      <c r="D10" s="17" t="s">
        <v>29</v>
      </c>
      <c r="E10" s="17" t="s">
        <v>33</v>
      </c>
      <c r="F10" s="17" t="s">
        <v>38</v>
      </c>
      <c r="G10" s="31" t="s">
        <v>40</v>
      </c>
      <c r="H10" s="17" t="s">
        <v>44</v>
      </c>
      <c r="I10" s="31" t="s">
        <v>45</v>
      </c>
      <c r="J10" s="17" t="s">
        <v>47</v>
      </c>
      <c r="K10" s="31" t="s">
        <v>48</v>
      </c>
      <c r="L10" s="17" t="s">
        <v>51</v>
      </c>
      <c r="M10" s="17" t="s">
        <v>54</v>
      </c>
      <c r="N10" s="17" t="s">
        <v>57</v>
      </c>
      <c r="O10" s="45" t="s">
        <v>60</v>
      </c>
      <c r="P10" s="17" t="s">
        <v>64</v>
      </c>
      <c r="Q10" s="17" t="s">
        <v>68</v>
      </c>
      <c r="R10" s="50" t="s">
        <v>69</v>
      </c>
      <c r="S10" s="17" t="s">
        <v>71</v>
      </c>
      <c r="T10" s="52" t="s">
        <v>73</v>
      </c>
    </row>
    <row r="11" spans="1:20" ht="24.8" customHeight="1">
      <c r="A11" s="9" t="s">
        <v>7</v>
      </c>
      <c r="B11" s="18">
        <f>SUM(B12:B20)</f>
        <v>1473</v>
      </c>
      <c r="C11" s="18">
        <f>SUM(C12:C22)</f>
        <v>124</v>
      </c>
      <c r="D11" s="18">
        <f>SUM(D12:D22)</f>
        <v>542</v>
      </c>
      <c r="E11" s="18">
        <f>SUM(E12:E40)</f>
        <v>2139</v>
      </c>
      <c r="F11" s="18">
        <f>SUM(F12:F22)</f>
        <v>576</v>
      </c>
      <c r="G11" s="32">
        <f>IF($L11&gt;0,F11/$L11*100,0)</f>
        <v>100</v>
      </c>
      <c r="H11" s="18">
        <f>SUM(H12:H22)</f>
        <v>0</v>
      </c>
      <c r="I11" s="18">
        <f>IF($L11&gt;0,H11/$L11*100,0)</f>
        <v>0</v>
      </c>
      <c r="J11" s="18">
        <f>SUM(J12:J22)</f>
        <v>0</v>
      </c>
      <c r="K11" s="18">
        <f>IF($L11&gt;0,J11/$L11*100,0)</f>
        <v>0</v>
      </c>
      <c r="L11" s="18">
        <f>SUM(L12:L40)</f>
        <v>576</v>
      </c>
      <c r="M11" s="18">
        <f>SUM(M12:M22)</f>
        <v>1333</v>
      </c>
      <c r="N11" s="18">
        <f>SUM(N12:N22)</f>
        <v>1909</v>
      </c>
      <c r="O11" s="32">
        <f>IF(E11&gt;0,N11/E11*100,0)</f>
        <v>89.247311827957</v>
      </c>
      <c r="P11" s="32">
        <v>0.98</v>
      </c>
      <c r="Q11" s="18">
        <f>SUM(Q12:Q22)</f>
        <v>230</v>
      </c>
      <c r="R11" s="32">
        <f>IF(E11&gt;0,Q11/E11*100,0)</f>
        <v>10.752688172043</v>
      </c>
      <c r="S11" s="18">
        <f>SUM(S12:S22)</f>
        <v>230</v>
      </c>
      <c r="T11" s="53">
        <f>SUM(T12:T22)</f>
        <v>0</v>
      </c>
    </row>
    <row r="12" spans="1:20" ht="24.8" customHeight="1">
      <c r="A12" s="10" t="s">
        <v>8</v>
      </c>
      <c r="B12" s="19">
        <v>301</v>
      </c>
      <c r="C12" s="24">
        <v>33</v>
      </c>
      <c r="D12" s="24">
        <v>175</v>
      </c>
      <c r="E12" s="18">
        <f>SUM(B12:D12)</f>
        <v>509</v>
      </c>
      <c r="F12" s="24">
        <v>146</v>
      </c>
      <c r="G12" s="32">
        <f>IF($L12&gt;0,F12/$L12*100,0)</f>
        <v>100</v>
      </c>
      <c r="H12" s="18">
        <v>0</v>
      </c>
      <c r="I12" s="18">
        <f>IF($L12&gt;0,H12/$L12*100,0)</f>
        <v>0</v>
      </c>
      <c r="J12" s="18">
        <v>0</v>
      </c>
      <c r="K12" s="18">
        <f>IF($L12&gt;0,J12/$L12*100,0)</f>
        <v>0</v>
      </c>
      <c r="L12" s="18">
        <f>SUM(F12,H12,J12)</f>
        <v>146</v>
      </c>
      <c r="M12" s="24">
        <v>261</v>
      </c>
      <c r="N12" s="18">
        <f>SUM(L12,M12)</f>
        <v>407</v>
      </c>
      <c r="O12" s="32">
        <f>IF(E12&gt;0,N12/E12*100,0)</f>
        <v>79.9607072691552</v>
      </c>
      <c r="P12" s="32">
        <v>0.93</v>
      </c>
      <c r="Q12" s="18">
        <f>E12-N12</f>
        <v>102</v>
      </c>
      <c r="R12" s="32">
        <f>IF(E12&gt;0,Q12/E12*100,0)</f>
        <v>20.0392927308448</v>
      </c>
      <c r="S12" s="18">
        <v>102</v>
      </c>
      <c r="T12" s="53">
        <v>0</v>
      </c>
    </row>
    <row r="13" spans="1:20" ht="24.8" customHeight="1">
      <c r="A13" s="10" t="s">
        <v>9</v>
      </c>
      <c r="B13" s="19">
        <v>229</v>
      </c>
      <c r="C13" s="24">
        <v>13</v>
      </c>
      <c r="D13" s="24">
        <v>62</v>
      </c>
      <c r="E13" s="18">
        <f>SUM(B13:D13)</f>
        <v>304</v>
      </c>
      <c r="F13" s="24">
        <v>90</v>
      </c>
      <c r="G13" s="32">
        <f>IF($L13&gt;0,F13/$L13*100,0)</f>
        <v>100</v>
      </c>
      <c r="H13" s="18">
        <v>0</v>
      </c>
      <c r="I13" s="18">
        <f>IF($L13&gt;0,H13/$L13*100,0)</f>
        <v>0</v>
      </c>
      <c r="J13" s="18">
        <v>0</v>
      </c>
      <c r="K13" s="18">
        <f>IF($L13&gt;0,J13/$L13*100,0)</f>
        <v>0</v>
      </c>
      <c r="L13" s="18">
        <f>SUM(F13,H13,J13)</f>
        <v>90</v>
      </c>
      <c r="M13" s="24">
        <v>195</v>
      </c>
      <c r="N13" s="18">
        <f>SUM(L13,M13)</f>
        <v>285</v>
      </c>
      <c r="O13" s="32">
        <f>IF(E13&gt;0,N13/E13*100,0)</f>
        <v>93.75</v>
      </c>
      <c r="P13" s="32">
        <v>0.91</v>
      </c>
      <c r="Q13" s="18">
        <f>E13-N13</f>
        <v>19</v>
      </c>
      <c r="R13" s="32">
        <f>IF(E13&gt;0,Q13/E13*100,0)</f>
        <v>6.25</v>
      </c>
      <c r="S13" s="18">
        <v>19</v>
      </c>
      <c r="T13" s="53">
        <v>0</v>
      </c>
    </row>
    <row r="14" spans="1:20" ht="24.8" customHeight="1">
      <c r="A14" s="10" t="s">
        <v>10</v>
      </c>
      <c r="B14" s="19">
        <v>480</v>
      </c>
      <c r="C14" s="24">
        <v>36</v>
      </c>
      <c r="D14" s="24">
        <v>47</v>
      </c>
      <c r="E14" s="18">
        <f>SUM(B14:D14)</f>
        <v>563</v>
      </c>
      <c r="F14" s="24">
        <v>141</v>
      </c>
      <c r="G14" s="32">
        <f>IF($L14&gt;0,F14/$L14*100,0)</f>
        <v>100</v>
      </c>
      <c r="H14" s="18">
        <v>0</v>
      </c>
      <c r="I14" s="18">
        <f>IF($L14&gt;0,H14/$L14*100,0)</f>
        <v>0</v>
      </c>
      <c r="J14" s="18">
        <v>0</v>
      </c>
      <c r="K14" s="18">
        <f>IF($L14&gt;0,J14/$L14*100,0)</f>
        <v>0</v>
      </c>
      <c r="L14" s="18">
        <f>SUM(F14,H14,J14)</f>
        <v>141</v>
      </c>
      <c r="M14" s="24">
        <v>379</v>
      </c>
      <c r="N14" s="18">
        <f>SUM(L14,M14)</f>
        <v>520</v>
      </c>
      <c r="O14" s="32">
        <f>IF(E14&gt;0,N14/E14*100,0)</f>
        <v>92.3623445825932</v>
      </c>
      <c r="P14" s="32">
        <v>1.39</v>
      </c>
      <c r="Q14" s="18">
        <f>E14-N14</f>
        <v>43</v>
      </c>
      <c r="R14" s="32">
        <f>IF(E14&gt;0,Q14/E14*100,0)</f>
        <v>7.63765541740675</v>
      </c>
      <c r="S14" s="18">
        <v>43</v>
      </c>
      <c r="T14" s="53">
        <v>0</v>
      </c>
    </row>
    <row r="15" spans="1:20" ht="24.8" customHeight="1">
      <c r="A15" s="10" t="s">
        <v>11</v>
      </c>
      <c r="B15" s="19">
        <v>81</v>
      </c>
      <c r="C15" s="24">
        <v>3</v>
      </c>
      <c r="D15" s="24">
        <v>32</v>
      </c>
      <c r="E15" s="18">
        <f>SUM(B15:D15)</f>
        <v>116</v>
      </c>
      <c r="F15" s="24">
        <v>50</v>
      </c>
      <c r="G15" s="32">
        <f>IF($L15&gt;0,F15/$L15*100,0)</f>
        <v>100</v>
      </c>
      <c r="H15" s="18">
        <v>0</v>
      </c>
      <c r="I15" s="18">
        <f>IF($L15&gt;0,H15/$L15*100,0)</f>
        <v>0</v>
      </c>
      <c r="J15" s="18">
        <v>0</v>
      </c>
      <c r="K15" s="18">
        <f>IF($L15&gt;0,J15/$L15*100,0)</f>
        <v>0</v>
      </c>
      <c r="L15" s="18">
        <f>SUM(F15,H15,J15)</f>
        <v>50</v>
      </c>
      <c r="M15" s="24">
        <v>61</v>
      </c>
      <c r="N15" s="18">
        <f>SUM(L15,M15)</f>
        <v>111</v>
      </c>
      <c r="O15" s="32">
        <f>IF(E15&gt;0,N15/E15*100,0)</f>
        <v>95.6896551724138</v>
      </c>
      <c r="P15" s="32">
        <v>0.95</v>
      </c>
      <c r="Q15" s="18">
        <f>E15-N15</f>
        <v>5</v>
      </c>
      <c r="R15" s="32">
        <f>IF(E15&gt;0,Q15/E15*100,0)</f>
        <v>4.31034482758621</v>
      </c>
      <c r="S15" s="18">
        <v>5</v>
      </c>
      <c r="T15" s="53">
        <v>0</v>
      </c>
    </row>
    <row r="16" spans="1:20" ht="24.8" customHeight="1">
      <c r="A16" s="10" t="s">
        <v>12</v>
      </c>
      <c r="B16" s="19">
        <v>151</v>
      </c>
      <c r="C16" s="24">
        <v>5</v>
      </c>
      <c r="D16" s="24">
        <v>41</v>
      </c>
      <c r="E16" s="18">
        <f>SUM(B16:D16)</f>
        <v>197</v>
      </c>
      <c r="F16" s="24">
        <v>50</v>
      </c>
      <c r="G16" s="32">
        <f>IF($L16&gt;0,F16/$L16*100,0)</f>
        <v>100</v>
      </c>
      <c r="H16" s="18">
        <v>0</v>
      </c>
      <c r="I16" s="18">
        <f>IF($L16&gt;0,H16/$L16*100,0)</f>
        <v>0</v>
      </c>
      <c r="J16" s="18">
        <v>0</v>
      </c>
      <c r="K16" s="18">
        <f>IF($L16&gt;0,J16/$L16*100,0)</f>
        <v>0</v>
      </c>
      <c r="L16" s="18">
        <f>SUM(F16,H16,J16)</f>
        <v>50</v>
      </c>
      <c r="M16" s="24">
        <v>143</v>
      </c>
      <c r="N16" s="18">
        <f>SUM(L16,M16)</f>
        <v>193</v>
      </c>
      <c r="O16" s="32">
        <f>IF(E16&gt;0,N16/E16*100,0)</f>
        <v>97.9695431472081</v>
      </c>
      <c r="P16" s="32">
        <v>0.68</v>
      </c>
      <c r="Q16" s="18">
        <f>E16-N16</f>
        <v>4</v>
      </c>
      <c r="R16" s="32">
        <f>IF(E16&gt;0,Q16/E16*100,0)</f>
        <v>2.03045685279188</v>
      </c>
      <c r="S16" s="18">
        <v>4</v>
      </c>
      <c r="T16" s="53">
        <v>0</v>
      </c>
    </row>
    <row r="17" spans="1:20" ht="24.8" customHeight="1">
      <c r="A17" s="10" t="s">
        <v>13</v>
      </c>
      <c r="B17" s="19">
        <v>114</v>
      </c>
      <c r="C17" s="24">
        <v>20</v>
      </c>
      <c r="D17" s="24">
        <v>157</v>
      </c>
      <c r="E17" s="18">
        <f>SUM(B17:D17)</f>
        <v>291</v>
      </c>
      <c r="F17" s="24">
        <v>77</v>
      </c>
      <c r="G17" s="32">
        <f>IF($L17&gt;0,F17/$L17*100,0)</f>
        <v>100</v>
      </c>
      <c r="H17" s="18">
        <v>0</v>
      </c>
      <c r="I17" s="18">
        <f>IF($L17&gt;0,H17/$L17*100,0)</f>
        <v>0</v>
      </c>
      <c r="J17" s="18">
        <v>0</v>
      </c>
      <c r="K17" s="18">
        <f>IF($L17&gt;0,J17/$L17*100,0)</f>
        <v>0</v>
      </c>
      <c r="L17" s="18">
        <f>SUM(F17,H17,J17)</f>
        <v>77</v>
      </c>
      <c r="M17" s="24">
        <v>178</v>
      </c>
      <c r="N17" s="18">
        <f>SUM(L17,M17)</f>
        <v>255</v>
      </c>
      <c r="O17" s="32">
        <f>IF(E17&gt;0,N17/E17*100,0)</f>
        <v>87.6288659793814</v>
      </c>
      <c r="P17" s="32">
        <v>0.7</v>
      </c>
      <c r="Q17" s="18">
        <f>E17-N17</f>
        <v>36</v>
      </c>
      <c r="R17" s="32">
        <f>IF(E17&gt;0,Q17/E17*100,0)</f>
        <v>12.3711340206186</v>
      </c>
      <c r="S17" s="18">
        <v>36</v>
      </c>
      <c r="T17" s="53">
        <v>0</v>
      </c>
    </row>
    <row r="18" spans="1:20" ht="24.8" customHeight="1">
      <c r="A18" s="10" t="s">
        <v>14</v>
      </c>
      <c r="B18" s="19">
        <v>18</v>
      </c>
      <c r="C18" s="24">
        <v>2</v>
      </c>
      <c r="D18" s="24">
        <v>5</v>
      </c>
      <c r="E18" s="18">
        <f>SUM(B18:D18)</f>
        <v>25</v>
      </c>
      <c r="F18" s="24">
        <v>3</v>
      </c>
      <c r="G18" s="32">
        <f>IF($L18&gt;0,F18/$L18*100,0)</f>
        <v>100</v>
      </c>
      <c r="H18" s="18">
        <v>0</v>
      </c>
      <c r="I18" s="18">
        <f>IF($L18&gt;0,H18/$L18*100,0)</f>
        <v>0</v>
      </c>
      <c r="J18" s="18">
        <v>0</v>
      </c>
      <c r="K18" s="18">
        <f>IF($L18&gt;0,J18/$L18*100,0)</f>
        <v>0</v>
      </c>
      <c r="L18" s="18">
        <f>SUM(F18,H18,J18)</f>
        <v>3</v>
      </c>
      <c r="M18" s="24">
        <v>20</v>
      </c>
      <c r="N18" s="18">
        <f>SUM(L18,M18)</f>
        <v>23</v>
      </c>
      <c r="O18" s="32">
        <f>IF(E18&gt;0,N18/E18*100,0)</f>
        <v>92</v>
      </c>
      <c r="P18" s="32">
        <v>0.5</v>
      </c>
      <c r="Q18" s="18">
        <f>E18-N18</f>
        <v>2</v>
      </c>
      <c r="R18" s="32">
        <f>IF(E18&gt;0,Q18/E18*100,0)</f>
        <v>8</v>
      </c>
      <c r="S18" s="18">
        <v>2</v>
      </c>
      <c r="T18" s="53">
        <v>0</v>
      </c>
    </row>
    <row r="19" spans="1:20" ht="24.8" customHeight="1">
      <c r="A19" s="10" t="s">
        <v>15</v>
      </c>
      <c r="B19" s="19">
        <v>81</v>
      </c>
      <c r="C19" s="24">
        <v>9</v>
      </c>
      <c r="D19" s="24">
        <v>21</v>
      </c>
      <c r="E19" s="18">
        <f>SUM(B19:D19)</f>
        <v>111</v>
      </c>
      <c r="F19" s="24">
        <v>18</v>
      </c>
      <c r="G19" s="32">
        <f>IF($L19&gt;0,F19/$L19*100,0)</f>
        <v>100</v>
      </c>
      <c r="H19" s="18">
        <v>0</v>
      </c>
      <c r="I19" s="18">
        <f>IF($L19&gt;0,H19/$L19*100,0)</f>
        <v>0</v>
      </c>
      <c r="J19" s="18">
        <v>0</v>
      </c>
      <c r="K19" s="18">
        <f>IF($L19&gt;0,J19/$L19*100,0)</f>
        <v>0</v>
      </c>
      <c r="L19" s="18">
        <f>SUM(F19,H19,J19)</f>
        <v>18</v>
      </c>
      <c r="M19" s="24">
        <v>79</v>
      </c>
      <c r="N19" s="18">
        <f>SUM(L19,M19)</f>
        <v>97</v>
      </c>
      <c r="O19" s="32">
        <f>IF(E19&gt;0,N19/E19*100,0)</f>
        <v>87.3873873873874</v>
      </c>
      <c r="P19" s="32">
        <v>0.56</v>
      </c>
      <c r="Q19" s="18">
        <f>E19-N19</f>
        <v>14</v>
      </c>
      <c r="R19" s="32">
        <f>IF(E19&gt;0,Q19/E19*100,0)</f>
        <v>12.6126126126126</v>
      </c>
      <c r="S19" s="18">
        <v>14</v>
      </c>
      <c r="T19" s="53">
        <v>0</v>
      </c>
    </row>
    <row r="20" spans="1:20" ht="24.8" customHeight="1">
      <c r="A20" s="10" t="s">
        <v>16</v>
      </c>
      <c r="B20" s="19">
        <v>18</v>
      </c>
      <c r="C20" s="24">
        <v>3</v>
      </c>
      <c r="D20" s="24">
        <v>2</v>
      </c>
      <c r="E20" s="18">
        <f>SUM(B20:D20)</f>
        <v>23</v>
      </c>
      <c r="F20" s="24">
        <v>1</v>
      </c>
      <c r="G20" s="32">
        <f>IF($L20&gt;0,F20/$L20*100,0)</f>
        <v>100</v>
      </c>
      <c r="H20" s="18">
        <v>0</v>
      </c>
      <c r="I20" s="18">
        <f>IF($L20&gt;0,H20/$L20*100,0)</f>
        <v>0</v>
      </c>
      <c r="J20" s="18">
        <v>0</v>
      </c>
      <c r="K20" s="18">
        <f>IF($L20&gt;0,J20/$L20*100,0)</f>
        <v>0</v>
      </c>
      <c r="L20" s="18">
        <f>SUM(F20,H20,J20)</f>
        <v>1</v>
      </c>
      <c r="M20" s="24">
        <v>17</v>
      </c>
      <c r="N20" s="18">
        <f>SUM(L20,M20)</f>
        <v>18</v>
      </c>
      <c r="O20" s="32">
        <f>IF(E20&gt;0,N20/E20*100,0)</f>
        <v>78.2608695652174</v>
      </c>
      <c r="P20" s="32">
        <v>0.5</v>
      </c>
      <c r="Q20" s="18">
        <f>E20-N20</f>
        <v>5</v>
      </c>
      <c r="R20" s="32">
        <f>IF(E20&gt;0,Q20/E20*100,0)</f>
        <v>21.7391304347826</v>
      </c>
      <c r="S20" s="18">
        <v>5</v>
      </c>
      <c r="T20" s="53">
        <v>0</v>
      </c>
    </row>
    <row r="21" spans="1:20" ht="19.65" customHeight="1">
      <c r="A21" s="2"/>
      <c r="B21" s="2"/>
      <c r="C21" s="25"/>
      <c r="D21" s="25"/>
      <c r="E21" s="25"/>
      <c r="F21" s="25"/>
      <c r="G21" s="25"/>
      <c r="H21" s="25"/>
      <c r="I21" s="29"/>
      <c r="J21" s="2"/>
      <c r="K21" s="38"/>
      <c r="L21" s="40"/>
      <c r="M21" s="40"/>
      <c r="N21" s="40"/>
      <c r="O21" s="46"/>
      <c r="P21" s="48" t="s">
        <v>65</v>
      </c>
      <c r="Q21" s="48"/>
      <c r="R21" s="49"/>
      <c r="S21" s="49"/>
      <c r="T21" s="49"/>
    </row>
    <row r="22" spans="1:20" ht="19.65" customHeight="1">
      <c r="A22" s="11" t="s">
        <v>17</v>
      </c>
      <c r="B22" s="20"/>
      <c r="C22" s="20"/>
      <c r="D22" s="11" t="s">
        <v>30</v>
      </c>
      <c r="E22" s="27"/>
      <c r="F22" s="27"/>
      <c r="G22" s="33" t="s">
        <v>41</v>
      </c>
      <c r="H22" s="33"/>
      <c r="I22" s="34"/>
      <c r="J22" s="20"/>
      <c r="K22" s="39"/>
      <c r="L22" s="41"/>
      <c r="M22" s="41"/>
      <c r="N22" s="41"/>
      <c r="O22" s="39"/>
      <c r="P22" s="41"/>
      <c r="Q22" s="41"/>
      <c r="R22" s="12"/>
      <c r="S22" s="12"/>
      <c r="T22" s="12"/>
    </row>
    <row r="23" spans="1:20" ht="19.65" customHeight="1">
      <c r="A23" s="11"/>
      <c r="B23" s="11"/>
      <c r="C23" s="11"/>
      <c r="D23" s="11"/>
      <c r="E23" s="11"/>
      <c r="F23" s="11"/>
      <c r="G23" s="34"/>
      <c r="H23" s="20"/>
      <c r="I23" s="11"/>
      <c r="J23" s="33"/>
      <c r="K23" s="11"/>
      <c r="L23" s="11" t="s">
        <v>52</v>
      </c>
      <c r="M23" s="11"/>
      <c r="N23" s="11"/>
      <c r="O23" s="20"/>
      <c r="P23" s="20"/>
      <c r="Q23" s="20"/>
      <c r="R23" s="12"/>
      <c r="S23" s="12"/>
      <c r="T23" s="12"/>
    </row>
    <row r="24" spans="1:20" ht="19.65" customHeight="1">
      <c r="A24" s="11"/>
      <c r="B24" s="11"/>
      <c r="C24" s="11"/>
      <c r="D24" s="11" t="s">
        <v>31</v>
      </c>
      <c r="E24" s="11"/>
      <c r="F24" s="11"/>
      <c r="G24" s="33" t="s">
        <v>42</v>
      </c>
      <c r="H24" s="33"/>
      <c r="I24" s="11"/>
      <c r="J24" s="37"/>
      <c r="K24" s="11"/>
      <c r="L24" s="11"/>
      <c r="M24" s="11"/>
      <c r="N24" s="44"/>
      <c r="O24" s="39"/>
      <c r="P24" s="41"/>
      <c r="Q24" s="41"/>
      <c r="R24" s="12"/>
      <c r="S24" s="12"/>
      <c r="T24" s="12"/>
    </row>
    <row r="25" spans="1:20" ht="19.65" customHeight="1">
      <c r="A25" s="11" t="s">
        <v>18</v>
      </c>
      <c r="B25" s="21" t="s">
        <v>24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34"/>
      <c r="P25" s="20"/>
      <c r="Q25" s="41"/>
      <c r="R25" s="12"/>
      <c r="S25" s="12"/>
      <c r="T25" s="12"/>
    </row>
    <row r="26" spans="1:20" ht="19.65" customHeight="1">
      <c r="A26" s="11" t="s">
        <v>19</v>
      </c>
      <c r="B26" s="21" t="s">
        <v>25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34"/>
      <c r="P26" s="20"/>
      <c r="Q26" s="41"/>
      <c r="R26" s="12"/>
      <c r="S26" s="12"/>
      <c r="T26" s="12"/>
    </row>
    <row r="27" spans="1:20" ht="19.65" customHeight="1">
      <c r="A27" s="1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34"/>
      <c r="P27" s="20"/>
      <c r="Q27" s="41"/>
      <c r="R27" s="12"/>
      <c r="S27" s="12"/>
      <c r="T27" s="12"/>
    </row>
    <row r="28" spans="1:20" ht="15">
      <c r="A28" s="12"/>
      <c r="B28" s="12"/>
      <c r="C28" s="12"/>
      <c r="D28" s="12"/>
      <c r="E28" s="12"/>
      <c r="F28" s="12"/>
      <c r="G28" s="12"/>
      <c r="H28" s="12"/>
      <c r="I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5">
      <c r="A29" s="12"/>
      <c r="B29" s="12"/>
      <c r="C29" s="12"/>
      <c r="D29" s="12"/>
      <c r="E29" s="12"/>
      <c r="F29" s="12"/>
      <c r="G29" s="12"/>
      <c r="H29" s="12"/>
      <c r="I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15">
      <c r="A30" s="12"/>
      <c r="B30" s="12"/>
      <c r="C30" s="12"/>
      <c r="D30" s="12"/>
      <c r="E30" s="12"/>
      <c r="F30" s="12"/>
      <c r="G30" s="12"/>
      <c r="H30" s="12"/>
      <c r="I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15">
      <c r="A31" s="12"/>
      <c r="B31" s="12"/>
      <c r="C31" s="12"/>
      <c r="D31" s="12"/>
      <c r="E31" s="12"/>
      <c r="F31" s="12"/>
      <c r="G31" s="12"/>
      <c r="H31" s="12"/>
      <c r="I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15">
      <c r="A32" s="12"/>
      <c r="B32" s="12"/>
      <c r="C32" s="12"/>
      <c r="D32" s="12"/>
      <c r="E32" s="12"/>
      <c r="F32" s="12"/>
      <c r="G32" s="12"/>
      <c r="H32" s="12"/>
      <c r="I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5">
      <c r="A33" s="12"/>
      <c r="B33" s="12"/>
      <c r="C33" s="12"/>
      <c r="D33" s="12"/>
      <c r="E33" s="12"/>
      <c r="F33" s="12"/>
      <c r="G33" s="12"/>
      <c r="H33" s="12"/>
      <c r="I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5">
      <c r="A34" s="12"/>
      <c r="B34" s="12"/>
      <c r="C34" s="12"/>
      <c r="D34" s="12"/>
      <c r="E34" s="12"/>
      <c r="F34" s="12"/>
      <c r="G34" s="12"/>
      <c r="H34" s="12"/>
      <c r="I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15">
      <c r="A35" s="12"/>
      <c r="B35" s="12"/>
      <c r="C35" s="12"/>
      <c r="D35" s="12"/>
      <c r="E35" s="12"/>
      <c r="F35" s="12"/>
      <c r="G35" s="12"/>
      <c r="H35" s="12"/>
      <c r="I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5">
      <c r="A36" s="12"/>
      <c r="B36" s="12"/>
      <c r="C36" s="12"/>
      <c r="D36" s="12"/>
      <c r="E36" s="12"/>
      <c r="F36" s="12"/>
      <c r="G36" s="12"/>
      <c r="H36" s="12"/>
      <c r="I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5">
      <c r="A37" s="12"/>
      <c r="B37" s="12"/>
      <c r="C37" s="12"/>
      <c r="D37" s="12"/>
      <c r="E37" s="12"/>
      <c r="F37" s="12"/>
      <c r="G37" s="12"/>
      <c r="H37" s="12"/>
      <c r="I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15">
      <c r="A38" s="12"/>
      <c r="B38" s="12"/>
      <c r="C38" s="12"/>
      <c r="D38" s="12"/>
      <c r="E38" s="12"/>
      <c r="F38" s="12"/>
      <c r="G38" s="12"/>
      <c r="H38" s="12"/>
      <c r="I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15">
      <c r="A39" s="12"/>
      <c r="B39" s="12"/>
      <c r="C39" s="12"/>
      <c r="D39" s="12"/>
      <c r="E39" s="12"/>
      <c r="F39" s="12"/>
      <c r="G39" s="12"/>
      <c r="H39" s="12"/>
      <c r="I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15">
      <c r="A40" s="12"/>
      <c r="B40" s="12"/>
      <c r="C40" s="12"/>
      <c r="D40" s="12"/>
      <c r="E40" s="12"/>
      <c r="F40" s="12"/>
      <c r="G40" s="12"/>
      <c r="H40" s="12"/>
      <c r="I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ht="15">
      <c r="A41" s="12"/>
      <c r="B41" s="12"/>
      <c r="C41" s="12"/>
      <c r="D41" s="12"/>
      <c r="E41" s="12"/>
      <c r="F41" s="12"/>
      <c r="G41" s="12"/>
      <c r="H41" s="12"/>
      <c r="I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ht="15">
      <c r="A42" s="12"/>
      <c r="B42" s="12"/>
      <c r="C42" s="12"/>
      <c r="D42" s="12"/>
      <c r="E42" s="12"/>
      <c r="F42" s="12"/>
      <c r="G42" s="12"/>
      <c r="H42" s="12"/>
      <c r="I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ht="15">
      <c r="A43" s="12"/>
      <c r="B43" s="12"/>
      <c r="C43" s="12"/>
      <c r="D43" s="12"/>
      <c r="E43" s="12"/>
      <c r="F43" s="12"/>
      <c r="G43" s="12"/>
      <c r="H43" s="12"/>
      <c r="I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15">
      <c r="A44" s="12"/>
      <c r="B44" s="12"/>
      <c r="C44" s="12"/>
      <c r="D44" s="12"/>
      <c r="E44" s="12"/>
      <c r="F44" s="12"/>
      <c r="G44" s="12"/>
      <c r="H44" s="12"/>
      <c r="I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15">
      <c r="A45" s="12"/>
      <c r="B45" s="12"/>
      <c r="C45" s="12"/>
      <c r="D45" s="12"/>
      <c r="E45" s="12"/>
      <c r="F45" s="12"/>
      <c r="G45" s="12"/>
      <c r="H45" s="12"/>
      <c r="I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ht="15">
      <c r="A46" s="12"/>
      <c r="B46" s="12"/>
      <c r="C46" s="12"/>
      <c r="D46" s="12"/>
      <c r="E46" s="12"/>
      <c r="F46" s="12"/>
      <c r="G46" s="12"/>
      <c r="H46" s="12"/>
      <c r="I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ht="15">
      <c r="A47" s="12"/>
      <c r="B47" s="12"/>
      <c r="C47" s="12"/>
      <c r="D47" s="12"/>
      <c r="E47" s="12"/>
      <c r="F47" s="12"/>
      <c r="G47" s="12"/>
      <c r="H47" s="12"/>
      <c r="I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ht="15">
      <c r="A48" s="12"/>
      <c r="B48" s="12"/>
      <c r="C48" s="12"/>
      <c r="D48" s="12"/>
      <c r="E48" s="12"/>
      <c r="F48" s="12"/>
      <c r="G48" s="12"/>
      <c r="H48" s="12"/>
      <c r="I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ht="15">
      <c r="A49" s="12"/>
      <c r="B49" s="12"/>
      <c r="C49" s="12"/>
      <c r="D49" s="12"/>
      <c r="E49" s="12"/>
      <c r="F49" s="12"/>
      <c r="G49" s="12"/>
      <c r="H49" s="12"/>
      <c r="I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ht="15">
      <c r="A50" s="12"/>
      <c r="B50" s="12"/>
      <c r="C50" s="12"/>
      <c r="D50" s="12"/>
      <c r="E50" s="12"/>
      <c r="F50" s="12"/>
      <c r="G50" s="12"/>
      <c r="H50" s="12"/>
      <c r="I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ht="15">
      <c r="A51" s="12"/>
      <c r="B51" s="12"/>
      <c r="C51" s="12"/>
      <c r="D51" s="12"/>
      <c r="E51" s="12"/>
      <c r="F51" s="12"/>
      <c r="G51" s="12"/>
      <c r="H51" s="12"/>
      <c r="I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ht="15">
      <c r="A52" s="12"/>
      <c r="B52" s="12"/>
      <c r="C52" s="12"/>
      <c r="D52" s="12"/>
      <c r="E52" s="12"/>
      <c r="F52" s="12"/>
      <c r="G52" s="12"/>
      <c r="H52" s="12"/>
      <c r="I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ht="15">
      <c r="A53" s="12"/>
      <c r="B53" s="12"/>
      <c r="C53" s="12"/>
      <c r="D53" s="12"/>
      <c r="E53" s="12"/>
      <c r="F53" s="12"/>
      <c r="G53" s="12"/>
      <c r="H53" s="12"/>
      <c r="I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ht="15">
      <c r="A54" s="12"/>
      <c r="B54" s="12"/>
      <c r="C54" s="12"/>
      <c r="D54" s="12"/>
      <c r="E54" s="12"/>
      <c r="F54" s="12"/>
      <c r="G54" s="12"/>
      <c r="H54" s="12"/>
      <c r="I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ht="15">
      <c r="A55" s="12"/>
      <c r="B55" s="12"/>
      <c r="C55" s="12"/>
      <c r="D55" s="12"/>
      <c r="E55" s="12"/>
      <c r="F55" s="12"/>
      <c r="G55" s="12"/>
      <c r="H55" s="12"/>
      <c r="I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15">
      <c r="A56" s="12"/>
      <c r="B56" s="12"/>
      <c r="C56" s="12"/>
      <c r="D56" s="12"/>
      <c r="E56" s="12"/>
      <c r="F56" s="12"/>
      <c r="G56" s="12"/>
      <c r="H56" s="12"/>
      <c r="I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15">
      <c r="A57" s="12"/>
      <c r="B57" s="12"/>
      <c r="C57" s="12"/>
      <c r="D57" s="12"/>
      <c r="E57" s="12"/>
      <c r="F57" s="12"/>
      <c r="G57" s="12"/>
      <c r="H57" s="12"/>
      <c r="I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15">
      <c r="A58" s="12"/>
      <c r="B58" s="12"/>
      <c r="C58" s="12"/>
      <c r="D58" s="12"/>
      <c r="E58" s="12"/>
      <c r="F58" s="12"/>
      <c r="G58" s="12"/>
      <c r="H58" s="12"/>
      <c r="I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ht="15">
      <c r="A59" s="12"/>
      <c r="B59" s="12"/>
      <c r="C59" s="12"/>
      <c r="D59" s="12"/>
      <c r="E59" s="12"/>
      <c r="F59" s="12"/>
      <c r="G59" s="12"/>
      <c r="H59" s="12"/>
      <c r="I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ht="15">
      <c r="A60" s="12"/>
      <c r="B60" s="12"/>
      <c r="C60" s="12"/>
      <c r="D60" s="12"/>
      <c r="E60" s="12"/>
      <c r="F60" s="12"/>
      <c r="G60" s="12"/>
      <c r="H60" s="12"/>
      <c r="I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ht="15">
      <c r="A61" s="12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ht="15">
      <c r="A62" s="12"/>
      <c r="B62" s="12"/>
      <c r="C62" s="12"/>
      <c r="D62" s="12"/>
      <c r="E62" s="12"/>
      <c r="F62" s="12"/>
      <c r="G62" s="12"/>
      <c r="H62" s="12"/>
      <c r="I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ht="15">
      <c r="A63" s="12"/>
      <c r="B63" s="12"/>
      <c r="C63" s="12"/>
      <c r="D63" s="12"/>
      <c r="E63" s="12"/>
      <c r="F63" s="12"/>
      <c r="G63" s="12"/>
      <c r="H63" s="12"/>
      <c r="I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ht="15">
      <c r="A64" s="12"/>
      <c r="B64" s="12"/>
      <c r="C64" s="12"/>
      <c r="D64" s="12"/>
      <c r="E64" s="12"/>
      <c r="F64" s="12"/>
      <c r="G64" s="12"/>
      <c r="H64" s="12"/>
      <c r="I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ht="15">
      <c r="A65" s="12"/>
      <c r="B65" s="12"/>
      <c r="C65" s="12"/>
      <c r="D65" s="12"/>
      <c r="E65" s="12"/>
      <c r="F65" s="12"/>
      <c r="G65" s="12"/>
      <c r="H65" s="12"/>
      <c r="I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ht="15">
      <c r="A66" s="12"/>
      <c r="B66" s="12"/>
      <c r="C66" s="12"/>
      <c r="D66" s="12"/>
      <c r="E66" s="12"/>
      <c r="F66" s="12"/>
      <c r="G66" s="12"/>
      <c r="H66" s="12"/>
      <c r="I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ht="15">
      <c r="A67" s="12"/>
      <c r="B67" s="12"/>
      <c r="C67" s="12"/>
      <c r="D67" s="12"/>
      <c r="E67" s="12"/>
      <c r="F67" s="12"/>
      <c r="G67" s="12"/>
      <c r="H67" s="12"/>
      <c r="I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15">
      <c r="A68" s="12"/>
      <c r="B68" s="12"/>
      <c r="C68" s="12"/>
      <c r="D68" s="12"/>
      <c r="E68" s="12"/>
      <c r="F68" s="12"/>
      <c r="G68" s="12"/>
      <c r="H68" s="12"/>
      <c r="I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15">
      <c r="A69" s="12"/>
      <c r="B69" s="12"/>
      <c r="C69" s="12"/>
      <c r="D69" s="12"/>
      <c r="E69" s="12"/>
      <c r="F69" s="12"/>
      <c r="G69" s="12"/>
      <c r="H69" s="12"/>
      <c r="I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ht="15">
      <c r="A70" s="12"/>
      <c r="B70" s="12"/>
      <c r="C70" s="12"/>
      <c r="D70" s="12"/>
      <c r="E70" s="12"/>
      <c r="F70" s="12"/>
      <c r="G70" s="12"/>
      <c r="H70" s="12"/>
      <c r="I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15">
      <c r="A71" s="12"/>
      <c r="B71" s="12"/>
      <c r="C71" s="12"/>
      <c r="D71" s="12"/>
      <c r="E71" s="12"/>
      <c r="F71" s="12"/>
      <c r="G71" s="12"/>
      <c r="H71" s="12"/>
      <c r="I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ht="15">
      <c r="A72" s="12"/>
      <c r="B72" s="12"/>
      <c r="C72" s="12"/>
      <c r="D72" s="12"/>
      <c r="E72" s="12"/>
      <c r="F72" s="12"/>
      <c r="G72" s="12"/>
      <c r="H72" s="12"/>
      <c r="I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ht="15">
      <c r="A73" s="12"/>
      <c r="B73" s="12"/>
      <c r="C73" s="12"/>
      <c r="D73" s="12"/>
      <c r="E73" s="12"/>
      <c r="F73" s="12"/>
      <c r="G73" s="12"/>
      <c r="H73" s="12"/>
      <c r="I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5">
      <c r="A74" s="12"/>
      <c r="B74" s="12"/>
      <c r="C74" s="12"/>
      <c r="D74" s="12"/>
      <c r="E74" s="12"/>
      <c r="F74" s="12"/>
      <c r="G74" s="12"/>
      <c r="H74" s="12"/>
      <c r="I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5">
      <c r="A75" s="12"/>
      <c r="B75" s="12"/>
      <c r="C75" s="12"/>
      <c r="D75" s="12"/>
      <c r="E75" s="12"/>
      <c r="F75" s="12"/>
      <c r="G75" s="12"/>
      <c r="H75" s="12"/>
      <c r="I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5">
      <c r="A76" s="12"/>
      <c r="B76" s="12"/>
      <c r="C76" s="12"/>
      <c r="D76" s="12"/>
      <c r="E76" s="12"/>
      <c r="F76" s="12"/>
      <c r="G76" s="12"/>
      <c r="H76" s="12"/>
      <c r="I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ht="15">
      <c r="A77" s="12"/>
      <c r="B77" s="12"/>
      <c r="C77" s="12"/>
      <c r="D77" s="12"/>
      <c r="E77" s="12"/>
      <c r="F77" s="12"/>
      <c r="G77" s="12"/>
      <c r="H77" s="12"/>
      <c r="I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ht="15">
      <c r="A78" s="12"/>
      <c r="B78" s="12"/>
      <c r="C78" s="12"/>
      <c r="D78" s="12"/>
      <c r="E78" s="12"/>
      <c r="F78" s="12"/>
      <c r="G78" s="12"/>
      <c r="H78" s="12"/>
      <c r="I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ht="15">
      <c r="A79" s="12"/>
      <c r="B79" s="12"/>
      <c r="C79" s="12"/>
      <c r="D79" s="12"/>
      <c r="E79" s="12"/>
      <c r="F79" s="12"/>
      <c r="G79" s="12"/>
      <c r="H79" s="12"/>
      <c r="I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 ht="15">
      <c r="A80" s="12"/>
      <c r="B80" s="12"/>
      <c r="C80" s="12"/>
      <c r="D80" s="12"/>
      <c r="E80" s="12"/>
      <c r="F80" s="12"/>
      <c r="G80" s="12"/>
      <c r="H80" s="12"/>
      <c r="I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 ht="15">
      <c r="A81" s="12"/>
      <c r="B81" s="12"/>
      <c r="C81" s="12"/>
      <c r="D81" s="12"/>
      <c r="E81" s="12"/>
      <c r="F81" s="12"/>
      <c r="G81" s="12"/>
      <c r="H81" s="12"/>
      <c r="I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 ht="15">
      <c r="A82" s="12"/>
      <c r="B82" s="12"/>
      <c r="C82" s="12"/>
      <c r="D82" s="12"/>
      <c r="E82" s="12"/>
      <c r="F82" s="12"/>
      <c r="G82" s="12"/>
      <c r="H82" s="12"/>
      <c r="I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ht="15">
      <c r="A83" s="12"/>
      <c r="B83" s="12"/>
      <c r="C83" s="12"/>
      <c r="D83" s="12"/>
      <c r="E83" s="12"/>
      <c r="F83" s="12"/>
      <c r="G83" s="12"/>
      <c r="H83" s="12"/>
      <c r="I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ht="15">
      <c r="A84" s="12"/>
      <c r="B84" s="12"/>
      <c r="C84" s="12"/>
      <c r="D84" s="12"/>
      <c r="E84" s="12"/>
      <c r="F84" s="12"/>
      <c r="G84" s="12"/>
      <c r="H84" s="12"/>
      <c r="I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ht="15">
      <c r="A85" s="12"/>
      <c r="B85" s="12"/>
      <c r="C85" s="12"/>
      <c r="D85" s="12"/>
      <c r="E85" s="12"/>
      <c r="F85" s="12"/>
      <c r="G85" s="12"/>
      <c r="H85" s="12"/>
      <c r="I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ht="15">
      <c r="A86" s="12"/>
      <c r="B86" s="12"/>
      <c r="C86" s="12"/>
      <c r="D86" s="12"/>
      <c r="E86" s="12"/>
      <c r="F86" s="12"/>
      <c r="G86" s="12"/>
      <c r="H86" s="12"/>
      <c r="I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15">
      <c r="A87" s="12"/>
      <c r="B87" s="12"/>
      <c r="C87" s="12"/>
      <c r="D87" s="12"/>
      <c r="E87" s="12"/>
      <c r="F87" s="12"/>
      <c r="G87" s="12"/>
      <c r="H87" s="12"/>
      <c r="I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ht="15">
      <c r="A88" s="12"/>
      <c r="B88" s="12"/>
      <c r="C88" s="12"/>
      <c r="D88" s="12"/>
      <c r="E88" s="12"/>
      <c r="F88" s="12"/>
      <c r="G88" s="12"/>
      <c r="H88" s="12"/>
      <c r="I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ht="15">
      <c r="A89" s="12"/>
      <c r="B89" s="12"/>
      <c r="C89" s="12"/>
      <c r="D89" s="12"/>
      <c r="E89" s="12"/>
      <c r="F89" s="12"/>
      <c r="G89" s="12"/>
      <c r="H89" s="12"/>
      <c r="I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ht="15">
      <c r="A90" s="12"/>
      <c r="B90" s="12"/>
      <c r="C90" s="12"/>
      <c r="D90" s="12"/>
      <c r="E90" s="12"/>
      <c r="F90" s="12"/>
      <c r="G90" s="12"/>
      <c r="H90" s="12"/>
      <c r="I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15">
      <c r="A91" s="12"/>
      <c r="B91" s="12"/>
      <c r="C91" s="12"/>
      <c r="D91" s="12"/>
      <c r="E91" s="12"/>
      <c r="F91" s="12"/>
      <c r="G91" s="12"/>
      <c r="H91" s="12"/>
      <c r="I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 ht="15">
      <c r="A92" s="12"/>
      <c r="B92" s="12"/>
      <c r="C92" s="12"/>
      <c r="D92" s="12"/>
      <c r="E92" s="12"/>
      <c r="F92" s="12"/>
      <c r="G92" s="12"/>
      <c r="H92" s="12"/>
      <c r="I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20" ht="15">
      <c r="A93" s="12"/>
      <c r="B93" s="12"/>
      <c r="C93" s="12"/>
      <c r="D93" s="12"/>
      <c r="E93" s="12"/>
      <c r="F93" s="12"/>
      <c r="G93" s="12"/>
      <c r="H93" s="12"/>
      <c r="I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 ht="15">
      <c r="A94" s="12"/>
      <c r="B94" s="12"/>
      <c r="C94" s="12"/>
      <c r="D94" s="12"/>
      <c r="E94" s="12"/>
      <c r="F94" s="12"/>
      <c r="G94" s="12"/>
      <c r="H94" s="12"/>
      <c r="I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1:20" ht="15">
      <c r="A95" s="12"/>
      <c r="B95" s="12"/>
      <c r="C95" s="12"/>
      <c r="D95" s="12"/>
      <c r="E95" s="12"/>
      <c r="F95" s="12"/>
      <c r="G95" s="12"/>
      <c r="H95" s="12"/>
      <c r="I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ht="15">
      <c r="A96" s="12"/>
      <c r="B96" s="12"/>
      <c r="C96" s="12"/>
      <c r="D96" s="12"/>
      <c r="E96" s="12"/>
      <c r="F96" s="12"/>
      <c r="G96" s="12"/>
      <c r="H96" s="12"/>
      <c r="I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ht="15">
      <c r="A97" s="12"/>
      <c r="B97" s="12"/>
      <c r="C97" s="12"/>
      <c r="D97" s="12"/>
      <c r="E97" s="12"/>
      <c r="F97" s="12"/>
      <c r="G97" s="12"/>
      <c r="H97" s="12"/>
      <c r="I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ht="15">
      <c r="A98" s="12"/>
      <c r="B98" s="12"/>
      <c r="C98" s="12"/>
      <c r="D98" s="12"/>
      <c r="E98" s="12"/>
      <c r="F98" s="12"/>
      <c r="G98" s="12"/>
      <c r="H98" s="12"/>
      <c r="I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 ht="15">
      <c r="A99" s="12"/>
      <c r="B99" s="12"/>
      <c r="C99" s="12"/>
      <c r="D99" s="12"/>
      <c r="E99" s="12"/>
      <c r="F99" s="12"/>
      <c r="G99" s="12"/>
      <c r="H99" s="12"/>
      <c r="I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0" ht="15">
      <c r="A100" s="12"/>
      <c r="B100" s="12"/>
      <c r="C100" s="12"/>
      <c r="D100" s="12"/>
      <c r="E100" s="12"/>
      <c r="F100" s="12"/>
      <c r="G100" s="12"/>
      <c r="H100" s="12"/>
      <c r="I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ht="15">
      <c r="A101" s="12"/>
      <c r="B101" s="12"/>
      <c r="C101" s="12"/>
      <c r="D101" s="12"/>
      <c r="E101" s="12"/>
      <c r="F101" s="12"/>
      <c r="G101" s="12"/>
      <c r="H101" s="12"/>
      <c r="I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ht="15">
      <c r="A102" s="12"/>
      <c r="B102" s="12"/>
      <c r="C102" s="12"/>
      <c r="D102" s="12"/>
      <c r="E102" s="12"/>
      <c r="F102" s="12"/>
      <c r="G102" s="12"/>
      <c r="H102" s="12"/>
      <c r="I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ht="15">
      <c r="A103" s="12"/>
      <c r="B103" s="12"/>
      <c r="C103" s="12"/>
      <c r="D103" s="12"/>
      <c r="E103" s="12"/>
      <c r="F103" s="12"/>
      <c r="G103" s="12"/>
      <c r="H103" s="12"/>
      <c r="I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ht="15">
      <c r="A104" s="12"/>
      <c r="B104" s="12"/>
      <c r="C104" s="12"/>
      <c r="D104" s="12"/>
      <c r="E104" s="12"/>
      <c r="F104" s="12"/>
      <c r="G104" s="12"/>
      <c r="H104" s="12"/>
      <c r="I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ht="15">
      <c r="A105" s="12"/>
      <c r="B105" s="12"/>
      <c r="C105" s="12"/>
      <c r="D105" s="12"/>
      <c r="E105" s="12"/>
      <c r="F105" s="12"/>
      <c r="G105" s="12"/>
      <c r="H105" s="12"/>
      <c r="I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ht="15">
      <c r="A106" s="12"/>
      <c r="B106" s="12"/>
      <c r="C106" s="12"/>
      <c r="D106" s="12"/>
      <c r="E106" s="12"/>
      <c r="F106" s="12"/>
      <c r="G106" s="12"/>
      <c r="H106" s="12"/>
      <c r="I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ht="15">
      <c r="A107" s="12"/>
      <c r="B107" s="12"/>
      <c r="C107" s="12"/>
      <c r="D107" s="12"/>
      <c r="E107" s="12"/>
      <c r="F107" s="12"/>
      <c r="G107" s="12"/>
      <c r="H107" s="12"/>
      <c r="I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ht="15">
      <c r="A108" s="12"/>
      <c r="B108" s="12"/>
      <c r="C108" s="12"/>
      <c r="D108" s="12"/>
      <c r="E108" s="12"/>
      <c r="F108" s="12"/>
      <c r="G108" s="12"/>
      <c r="H108" s="12"/>
      <c r="I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ht="15">
      <c r="A109" s="12"/>
      <c r="B109" s="12"/>
      <c r="C109" s="12"/>
      <c r="D109" s="12"/>
      <c r="E109" s="12"/>
      <c r="F109" s="12"/>
      <c r="G109" s="12"/>
      <c r="H109" s="12"/>
      <c r="I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ht="15">
      <c r="A110" s="12"/>
      <c r="B110" s="12"/>
      <c r="C110" s="12"/>
      <c r="D110" s="12"/>
      <c r="E110" s="12"/>
      <c r="F110" s="12"/>
      <c r="G110" s="12"/>
      <c r="H110" s="12"/>
      <c r="I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ht="15">
      <c r="A111" s="12"/>
      <c r="B111" s="12"/>
      <c r="C111" s="12"/>
      <c r="D111" s="12"/>
      <c r="E111" s="12"/>
      <c r="F111" s="12"/>
      <c r="G111" s="12"/>
      <c r="H111" s="12"/>
      <c r="I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ht="15">
      <c r="A112" s="12"/>
      <c r="B112" s="12"/>
      <c r="C112" s="12"/>
      <c r="D112" s="12"/>
      <c r="E112" s="12"/>
      <c r="F112" s="12"/>
      <c r="G112" s="12"/>
      <c r="H112" s="12"/>
      <c r="I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ht="15">
      <c r="A113" s="12"/>
      <c r="B113" s="12"/>
      <c r="C113" s="12"/>
      <c r="D113" s="12"/>
      <c r="E113" s="12"/>
      <c r="F113" s="12"/>
      <c r="G113" s="12"/>
      <c r="H113" s="12"/>
      <c r="I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ht="15">
      <c r="A114" s="12"/>
      <c r="B114" s="12"/>
      <c r="C114" s="12"/>
      <c r="D114" s="12"/>
      <c r="E114" s="12"/>
      <c r="F114" s="12"/>
      <c r="G114" s="12"/>
      <c r="H114" s="12"/>
      <c r="I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ht="15">
      <c r="A115" s="12"/>
      <c r="B115" s="12"/>
      <c r="C115" s="12"/>
      <c r="D115" s="12"/>
      <c r="E115" s="12"/>
      <c r="F115" s="12"/>
      <c r="G115" s="12"/>
      <c r="H115" s="12"/>
      <c r="I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ht="15">
      <c r="A116" s="12"/>
      <c r="B116" s="12"/>
      <c r="C116" s="12"/>
      <c r="D116" s="12"/>
      <c r="E116" s="12"/>
      <c r="F116" s="12"/>
      <c r="G116" s="12"/>
      <c r="H116" s="12"/>
      <c r="I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ht="15">
      <c r="A117" s="12"/>
      <c r="B117" s="12"/>
      <c r="C117" s="12"/>
      <c r="D117" s="12"/>
      <c r="E117" s="12"/>
      <c r="F117" s="12"/>
      <c r="G117" s="12"/>
      <c r="H117" s="12"/>
      <c r="I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ht="15">
      <c r="A118" s="12"/>
      <c r="B118" s="12"/>
      <c r="C118" s="12"/>
      <c r="D118" s="12"/>
      <c r="E118" s="12"/>
      <c r="F118" s="12"/>
      <c r="G118" s="12"/>
      <c r="H118" s="12"/>
      <c r="I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ht="15">
      <c r="A119" s="12"/>
      <c r="B119" s="12"/>
      <c r="C119" s="12"/>
      <c r="D119" s="12"/>
      <c r="E119" s="12"/>
      <c r="F119" s="12"/>
      <c r="G119" s="12"/>
      <c r="H119" s="12"/>
      <c r="I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ht="15">
      <c r="A120" s="12"/>
      <c r="B120" s="12"/>
      <c r="C120" s="12"/>
      <c r="D120" s="12"/>
      <c r="E120" s="12"/>
      <c r="F120" s="12"/>
      <c r="G120" s="12"/>
      <c r="H120" s="12"/>
      <c r="I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ht="15">
      <c r="A121" s="12"/>
      <c r="B121" s="12"/>
      <c r="C121" s="12"/>
      <c r="D121" s="12"/>
      <c r="E121" s="12"/>
      <c r="F121" s="12"/>
      <c r="G121" s="12"/>
      <c r="H121" s="12"/>
      <c r="I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ht="15">
      <c r="A122" s="12"/>
      <c r="B122" s="12"/>
      <c r="C122" s="12"/>
      <c r="D122" s="12"/>
      <c r="E122" s="12"/>
      <c r="F122" s="12"/>
      <c r="G122" s="12"/>
      <c r="H122" s="12"/>
      <c r="I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ht="15">
      <c r="A123" s="12"/>
      <c r="B123" s="12"/>
      <c r="C123" s="12"/>
      <c r="D123" s="12"/>
      <c r="E123" s="12"/>
      <c r="F123" s="12"/>
      <c r="G123" s="12"/>
      <c r="H123" s="12"/>
      <c r="I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1:20" ht="15">
      <c r="A124" s="12"/>
      <c r="B124" s="12"/>
      <c r="C124" s="12"/>
      <c r="D124" s="12"/>
      <c r="E124" s="12"/>
      <c r="F124" s="12"/>
      <c r="G124" s="12"/>
      <c r="H124" s="12"/>
      <c r="I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ht="15">
      <c r="A125" s="12"/>
      <c r="B125" s="12"/>
      <c r="C125" s="12"/>
      <c r="D125" s="12"/>
      <c r="E125" s="12"/>
      <c r="F125" s="12"/>
      <c r="G125" s="12"/>
      <c r="H125" s="12"/>
      <c r="I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ht="15">
      <c r="A126" s="12"/>
      <c r="B126" s="12"/>
      <c r="C126" s="12"/>
      <c r="D126" s="12"/>
      <c r="E126" s="12"/>
      <c r="F126" s="12"/>
      <c r="G126" s="12"/>
      <c r="H126" s="12"/>
      <c r="I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1:20" ht="15">
      <c r="A127" s="12"/>
      <c r="B127" s="12"/>
      <c r="C127" s="12"/>
      <c r="D127" s="12"/>
      <c r="E127" s="12"/>
      <c r="F127" s="12"/>
      <c r="G127" s="12"/>
      <c r="H127" s="12"/>
      <c r="I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ht="15">
      <c r="A128" s="12"/>
      <c r="B128" s="12"/>
      <c r="C128" s="12"/>
      <c r="D128" s="12"/>
      <c r="E128" s="12"/>
      <c r="F128" s="12"/>
      <c r="G128" s="12"/>
      <c r="H128" s="12"/>
      <c r="I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ht="15">
      <c r="A129" s="12"/>
      <c r="B129" s="12"/>
      <c r="C129" s="12"/>
      <c r="D129" s="12"/>
      <c r="E129" s="12"/>
      <c r="F129" s="12"/>
      <c r="G129" s="12"/>
      <c r="H129" s="12"/>
      <c r="I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ht="15">
      <c r="A130" s="12"/>
      <c r="B130" s="12"/>
      <c r="C130" s="12"/>
      <c r="D130" s="12"/>
      <c r="E130" s="12"/>
      <c r="F130" s="12"/>
      <c r="G130" s="12"/>
      <c r="H130" s="12"/>
      <c r="I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ht="15">
      <c r="A131" s="12"/>
      <c r="B131" s="12"/>
      <c r="C131" s="12"/>
      <c r="D131" s="12"/>
      <c r="E131" s="12"/>
      <c r="F131" s="12"/>
      <c r="G131" s="12"/>
      <c r="H131" s="12"/>
      <c r="I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ht="15">
      <c r="A132" s="12"/>
      <c r="B132" s="12"/>
      <c r="C132" s="12"/>
      <c r="D132" s="12"/>
      <c r="E132" s="12"/>
      <c r="F132" s="12"/>
      <c r="G132" s="12"/>
      <c r="H132" s="12"/>
      <c r="I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ht="15">
      <c r="A133" s="12"/>
      <c r="B133" s="12"/>
      <c r="C133" s="12"/>
      <c r="D133" s="12"/>
      <c r="E133" s="12"/>
      <c r="F133" s="12"/>
      <c r="G133" s="12"/>
      <c r="H133" s="12"/>
      <c r="I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ht="15">
      <c r="A134" s="12"/>
      <c r="B134" s="12"/>
      <c r="C134" s="12"/>
      <c r="D134" s="12"/>
      <c r="E134" s="12"/>
      <c r="F134" s="12"/>
      <c r="G134" s="12"/>
      <c r="H134" s="12"/>
      <c r="I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ht="15">
      <c r="A135" s="12"/>
      <c r="B135" s="12"/>
      <c r="C135" s="12"/>
      <c r="D135" s="12"/>
      <c r="E135" s="12"/>
      <c r="F135" s="12"/>
      <c r="G135" s="12"/>
      <c r="H135" s="12"/>
      <c r="I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15">
      <c r="A136" s="12"/>
      <c r="B136" s="12"/>
      <c r="C136" s="12"/>
      <c r="D136" s="12"/>
      <c r="E136" s="12"/>
      <c r="F136" s="12"/>
      <c r="G136" s="12"/>
      <c r="H136" s="12"/>
      <c r="I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1:20" ht="15">
      <c r="A137" s="12"/>
      <c r="B137" s="12"/>
      <c r="C137" s="12"/>
      <c r="D137" s="12"/>
      <c r="E137" s="12"/>
      <c r="F137" s="12"/>
      <c r="G137" s="12"/>
      <c r="H137" s="12"/>
      <c r="I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ht="15">
      <c r="A138" s="12"/>
      <c r="B138" s="12"/>
      <c r="C138" s="12"/>
      <c r="D138" s="12"/>
      <c r="E138" s="12"/>
      <c r="F138" s="12"/>
      <c r="G138" s="12"/>
      <c r="H138" s="12"/>
      <c r="I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ht="15">
      <c r="A139" s="12"/>
      <c r="B139" s="12"/>
      <c r="C139" s="12"/>
      <c r="D139" s="12"/>
      <c r="E139" s="12"/>
      <c r="F139" s="12"/>
      <c r="G139" s="12"/>
      <c r="H139" s="12"/>
      <c r="I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 ht="15">
      <c r="A140" s="12"/>
      <c r="B140" s="12"/>
      <c r="C140" s="12"/>
      <c r="D140" s="12"/>
      <c r="E140" s="12"/>
      <c r="F140" s="12"/>
      <c r="G140" s="12"/>
      <c r="H140" s="12"/>
      <c r="I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ht="15">
      <c r="A141" s="12"/>
      <c r="B141" s="12"/>
      <c r="C141" s="12"/>
      <c r="D141" s="12"/>
      <c r="E141" s="12"/>
      <c r="F141" s="12"/>
      <c r="G141" s="12"/>
      <c r="H141" s="12"/>
      <c r="I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15">
      <c r="A142" s="12"/>
      <c r="B142" s="12"/>
      <c r="C142" s="12"/>
      <c r="D142" s="12"/>
      <c r="E142" s="12"/>
      <c r="F142" s="12"/>
      <c r="G142" s="12"/>
      <c r="H142" s="12"/>
      <c r="I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1:20" ht="15">
      <c r="A143" s="12"/>
      <c r="B143" s="12"/>
      <c r="C143" s="12"/>
      <c r="D143" s="12"/>
      <c r="E143" s="12"/>
      <c r="F143" s="12"/>
      <c r="G143" s="12"/>
      <c r="H143" s="12"/>
      <c r="I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ht="15">
      <c r="A144" s="12"/>
      <c r="B144" s="12"/>
      <c r="C144" s="12"/>
      <c r="D144" s="12"/>
      <c r="E144" s="12"/>
      <c r="F144" s="12"/>
      <c r="G144" s="12"/>
      <c r="H144" s="12"/>
      <c r="I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15">
      <c r="A145" s="12"/>
      <c r="B145" s="12"/>
      <c r="C145" s="12"/>
      <c r="D145" s="12"/>
      <c r="E145" s="12"/>
      <c r="F145" s="12"/>
      <c r="G145" s="12"/>
      <c r="H145" s="12"/>
      <c r="I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ht="15">
      <c r="A146" s="12"/>
      <c r="B146" s="12"/>
      <c r="C146" s="12"/>
      <c r="D146" s="12"/>
      <c r="E146" s="12"/>
      <c r="F146" s="12"/>
      <c r="G146" s="12"/>
      <c r="H146" s="12"/>
      <c r="I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15">
      <c r="A147" s="12"/>
      <c r="B147" s="12"/>
      <c r="C147" s="12"/>
      <c r="D147" s="12"/>
      <c r="E147" s="12"/>
      <c r="F147" s="12"/>
      <c r="G147" s="12"/>
      <c r="H147" s="12"/>
      <c r="I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ht="15">
      <c r="A148" s="12"/>
      <c r="B148" s="12"/>
      <c r="C148" s="12"/>
      <c r="D148" s="12"/>
      <c r="E148" s="12"/>
      <c r="F148" s="12"/>
      <c r="G148" s="12"/>
      <c r="H148" s="12"/>
      <c r="I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15">
      <c r="A149" s="12"/>
      <c r="B149" s="12"/>
      <c r="C149" s="12"/>
      <c r="D149" s="12"/>
      <c r="E149" s="12"/>
      <c r="F149" s="12"/>
      <c r="G149" s="12"/>
      <c r="H149" s="12"/>
      <c r="I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ht="15">
      <c r="A150" s="12"/>
      <c r="B150" s="12"/>
      <c r="C150" s="12"/>
      <c r="D150" s="12"/>
      <c r="E150" s="12"/>
      <c r="F150" s="12"/>
      <c r="G150" s="12"/>
      <c r="H150" s="12"/>
      <c r="I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1:20" ht="15">
      <c r="A151" s="12"/>
      <c r="B151" s="12"/>
      <c r="C151" s="12"/>
      <c r="D151" s="12"/>
      <c r="E151" s="12"/>
      <c r="F151" s="12"/>
      <c r="G151" s="12"/>
      <c r="H151" s="12"/>
      <c r="I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ht="15">
      <c r="A152" s="12"/>
      <c r="B152" s="12"/>
      <c r="C152" s="12"/>
      <c r="D152" s="12"/>
      <c r="E152" s="12"/>
      <c r="F152" s="12"/>
      <c r="G152" s="12"/>
      <c r="H152" s="12"/>
      <c r="I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ht="15">
      <c r="A153" s="12"/>
      <c r="B153" s="12"/>
      <c r="C153" s="12"/>
      <c r="D153" s="12"/>
      <c r="E153" s="12"/>
      <c r="F153" s="12"/>
      <c r="G153" s="12"/>
      <c r="H153" s="12"/>
      <c r="I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1:20" ht="15">
      <c r="A154" s="12"/>
      <c r="B154" s="12"/>
      <c r="C154" s="12"/>
      <c r="D154" s="12"/>
      <c r="E154" s="12"/>
      <c r="F154" s="12"/>
      <c r="G154" s="12"/>
      <c r="H154" s="12"/>
      <c r="I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1:20" ht="15">
      <c r="A155" s="12"/>
      <c r="B155" s="12"/>
      <c r="C155" s="12"/>
      <c r="D155" s="12"/>
      <c r="E155" s="12"/>
      <c r="F155" s="12"/>
      <c r="G155" s="12"/>
      <c r="H155" s="12"/>
      <c r="I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ht="15">
      <c r="A156" s="12"/>
      <c r="B156" s="12"/>
      <c r="C156" s="12"/>
      <c r="D156" s="12"/>
      <c r="E156" s="12"/>
      <c r="F156" s="12"/>
      <c r="G156" s="12"/>
      <c r="H156" s="12"/>
      <c r="I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1:20" ht="15">
      <c r="A157" s="12"/>
      <c r="B157" s="12"/>
      <c r="C157" s="12"/>
      <c r="D157" s="12"/>
      <c r="E157" s="12"/>
      <c r="F157" s="12"/>
      <c r="G157" s="12"/>
      <c r="H157" s="12"/>
      <c r="I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 ht="15">
      <c r="A158" s="12"/>
      <c r="B158" s="12"/>
      <c r="C158" s="12"/>
      <c r="D158" s="12"/>
      <c r="E158" s="12"/>
      <c r="F158" s="12"/>
      <c r="G158" s="12"/>
      <c r="H158" s="12"/>
      <c r="I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1:20" ht="15">
      <c r="A159" s="12"/>
      <c r="B159" s="12"/>
      <c r="C159" s="12"/>
      <c r="D159" s="12"/>
      <c r="E159" s="12"/>
      <c r="F159" s="12"/>
      <c r="G159" s="12"/>
      <c r="H159" s="12"/>
      <c r="I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1:20" ht="15">
      <c r="A160" s="12"/>
      <c r="B160" s="12"/>
      <c r="C160" s="12"/>
      <c r="D160" s="12"/>
      <c r="E160" s="12"/>
      <c r="F160" s="12"/>
      <c r="G160" s="12"/>
      <c r="H160" s="12"/>
      <c r="I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15">
      <c r="A161" s="12"/>
      <c r="B161" s="12"/>
      <c r="C161" s="12"/>
      <c r="D161" s="12"/>
      <c r="E161" s="12"/>
      <c r="F161" s="12"/>
      <c r="G161" s="12"/>
      <c r="H161" s="12"/>
      <c r="I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 ht="15">
      <c r="A162" s="12"/>
      <c r="B162" s="12"/>
      <c r="C162" s="12"/>
      <c r="D162" s="12"/>
      <c r="E162" s="12"/>
      <c r="F162" s="12"/>
      <c r="G162" s="12"/>
      <c r="H162" s="12"/>
      <c r="I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 ht="15">
      <c r="A163" s="12"/>
      <c r="B163" s="12"/>
      <c r="C163" s="12"/>
      <c r="D163" s="12"/>
      <c r="E163" s="12"/>
      <c r="F163" s="12"/>
      <c r="G163" s="12"/>
      <c r="H163" s="12"/>
      <c r="I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ht="15">
      <c r="A164" s="12"/>
      <c r="B164" s="12"/>
      <c r="C164" s="12"/>
      <c r="D164" s="12"/>
      <c r="E164" s="12"/>
      <c r="F164" s="12"/>
      <c r="G164" s="12"/>
      <c r="H164" s="12"/>
      <c r="I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ht="15">
      <c r="A165" s="12"/>
      <c r="B165" s="12"/>
      <c r="C165" s="12"/>
      <c r="D165" s="12"/>
      <c r="E165" s="12"/>
      <c r="F165" s="12"/>
      <c r="G165" s="12"/>
      <c r="H165" s="12"/>
      <c r="I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ht="15">
      <c r="A166" s="12"/>
      <c r="B166" s="12"/>
      <c r="C166" s="12"/>
      <c r="D166" s="12"/>
      <c r="E166" s="12"/>
      <c r="F166" s="12"/>
      <c r="G166" s="12"/>
      <c r="H166" s="12"/>
      <c r="I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15">
      <c r="A167" s="12"/>
      <c r="B167" s="12"/>
      <c r="C167" s="12"/>
      <c r="D167" s="12"/>
      <c r="E167" s="12"/>
      <c r="F167" s="12"/>
      <c r="G167" s="12"/>
      <c r="H167" s="12"/>
      <c r="I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15">
      <c r="A168" s="12"/>
      <c r="B168" s="12"/>
      <c r="C168" s="12"/>
      <c r="D168" s="12"/>
      <c r="E168" s="12"/>
      <c r="F168" s="12"/>
      <c r="G168" s="12"/>
      <c r="H168" s="12"/>
      <c r="I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15">
      <c r="A169" s="12"/>
      <c r="B169" s="12"/>
      <c r="C169" s="12"/>
      <c r="D169" s="12"/>
      <c r="E169" s="12"/>
      <c r="F169" s="12"/>
      <c r="G169" s="12"/>
      <c r="H169" s="12"/>
      <c r="I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15">
      <c r="A170" s="12"/>
      <c r="B170" s="12"/>
      <c r="C170" s="12"/>
      <c r="D170" s="12"/>
      <c r="E170" s="12"/>
      <c r="F170" s="12"/>
      <c r="G170" s="12"/>
      <c r="H170" s="12"/>
      <c r="I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15">
      <c r="A171" s="12"/>
      <c r="B171" s="12"/>
      <c r="C171" s="12"/>
      <c r="D171" s="12"/>
      <c r="E171" s="12"/>
      <c r="F171" s="12"/>
      <c r="G171" s="12"/>
      <c r="H171" s="12"/>
      <c r="I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15">
      <c r="A172" s="12"/>
      <c r="B172" s="12"/>
      <c r="C172" s="12"/>
      <c r="D172" s="12"/>
      <c r="E172" s="12"/>
      <c r="F172" s="12"/>
      <c r="G172" s="12"/>
      <c r="H172" s="12"/>
      <c r="I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15">
      <c r="A173" s="12"/>
      <c r="B173" s="12"/>
      <c r="C173" s="12"/>
      <c r="D173" s="12"/>
      <c r="E173" s="12"/>
      <c r="F173" s="12"/>
      <c r="G173" s="12"/>
      <c r="H173" s="12"/>
      <c r="I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15">
      <c r="A174" s="12"/>
      <c r="B174" s="12"/>
      <c r="C174" s="12"/>
      <c r="D174" s="12"/>
      <c r="E174" s="12"/>
      <c r="F174" s="12"/>
      <c r="G174" s="12"/>
      <c r="H174" s="12"/>
      <c r="I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15">
      <c r="A175" s="12"/>
      <c r="B175" s="12"/>
      <c r="C175" s="12"/>
      <c r="D175" s="12"/>
      <c r="E175" s="12"/>
      <c r="F175" s="12"/>
      <c r="G175" s="12"/>
      <c r="H175" s="12"/>
      <c r="I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15">
      <c r="A176" s="12"/>
      <c r="B176" s="12"/>
      <c r="C176" s="12"/>
      <c r="D176" s="12"/>
      <c r="E176" s="12"/>
      <c r="F176" s="12"/>
      <c r="G176" s="12"/>
      <c r="H176" s="12"/>
      <c r="I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15">
      <c r="A177" s="12"/>
      <c r="B177" s="12"/>
      <c r="C177" s="12"/>
      <c r="D177" s="12"/>
      <c r="E177" s="12"/>
      <c r="F177" s="12"/>
      <c r="G177" s="12"/>
      <c r="H177" s="12"/>
      <c r="I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15">
      <c r="A178" s="12"/>
      <c r="B178" s="12"/>
      <c r="C178" s="12"/>
      <c r="D178" s="12"/>
      <c r="E178" s="12"/>
      <c r="F178" s="12"/>
      <c r="G178" s="12"/>
      <c r="H178" s="12"/>
      <c r="I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15">
      <c r="A179" s="12"/>
      <c r="B179" s="12"/>
      <c r="C179" s="12"/>
      <c r="D179" s="12"/>
      <c r="E179" s="12"/>
      <c r="F179" s="12"/>
      <c r="G179" s="12"/>
      <c r="H179" s="12"/>
      <c r="I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15">
      <c r="A180" s="12"/>
      <c r="B180" s="12"/>
      <c r="C180" s="12"/>
      <c r="D180" s="12"/>
      <c r="E180" s="12"/>
      <c r="F180" s="12"/>
      <c r="G180" s="12"/>
      <c r="H180" s="12"/>
      <c r="I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15">
      <c r="A181" s="12"/>
      <c r="B181" s="12"/>
      <c r="C181" s="12"/>
      <c r="D181" s="12"/>
      <c r="E181" s="12"/>
      <c r="F181" s="12"/>
      <c r="G181" s="12"/>
      <c r="H181" s="12"/>
      <c r="I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15">
      <c r="A182" s="12"/>
      <c r="B182" s="12"/>
      <c r="C182" s="12"/>
      <c r="D182" s="12"/>
      <c r="E182" s="12"/>
      <c r="F182" s="12"/>
      <c r="G182" s="12"/>
      <c r="H182" s="12"/>
      <c r="I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15">
      <c r="A183" s="12"/>
      <c r="B183" s="12"/>
      <c r="C183" s="12"/>
      <c r="D183" s="12"/>
      <c r="E183" s="12"/>
      <c r="F183" s="12"/>
      <c r="G183" s="12"/>
      <c r="H183" s="12"/>
      <c r="I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15">
      <c r="A184" s="12"/>
      <c r="B184" s="12"/>
      <c r="C184" s="12"/>
      <c r="D184" s="12"/>
      <c r="E184" s="12"/>
      <c r="F184" s="12"/>
      <c r="G184" s="12"/>
      <c r="H184" s="12"/>
      <c r="I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15">
      <c r="A185" s="12"/>
      <c r="B185" s="12"/>
      <c r="C185" s="12"/>
      <c r="D185" s="12"/>
      <c r="E185" s="12"/>
      <c r="F185" s="12"/>
      <c r="G185" s="12"/>
      <c r="H185" s="12"/>
      <c r="I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15">
      <c r="A186" s="12"/>
      <c r="B186" s="12"/>
      <c r="C186" s="12"/>
      <c r="D186" s="12"/>
      <c r="E186" s="12"/>
      <c r="F186" s="12"/>
      <c r="G186" s="12"/>
      <c r="H186" s="12"/>
      <c r="I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15">
      <c r="A187" s="12"/>
      <c r="B187" s="12"/>
      <c r="C187" s="12"/>
      <c r="D187" s="12"/>
      <c r="E187" s="12"/>
      <c r="F187" s="12"/>
      <c r="G187" s="12"/>
      <c r="H187" s="12"/>
      <c r="I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15">
      <c r="A188" s="12"/>
      <c r="B188" s="12"/>
      <c r="C188" s="12"/>
      <c r="D188" s="12"/>
      <c r="E188" s="12"/>
      <c r="F188" s="12"/>
      <c r="G188" s="12"/>
      <c r="H188" s="12"/>
      <c r="I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15">
      <c r="A189" s="12"/>
      <c r="B189" s="12"/>
      <c r="C189" s="12"/>
      <c r="D189" s="12"/>
      <c r="E189" s="12"/>
      <c r="F189" s="12"/>
      <c r="G189" s="12"/>
      <c r="H189" s="12"/>
      <c r="I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15">
      <c r="A190" s="12"/>
      <c r="B190" s="12"/>
      <c r="C190" s="12"/>
      <c r="D190" s="12"/>
      <c r="E190" s="12"/>
      <c r="F190" s="12"/>
      <c r="G190" s="12"/>
      <c r="H190" s="12"/>
      <c r="I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15">
      <c r="A191" s="12"/>
      <c r="B191" s="12"/>
      <c r="C191" s="12"/>
      <c r="D191" s="12"/>
      <c r="E191" s="12"/>
      <c r="F191" s="12"/>
      <c r="G191" s="12"/>
      <c r="H191" s="12"/>
      <c r="I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15">
      <c r="A192" s="12"/>
      <c r="B192" s="12"/>
      <c r="C192" s="12"/>
      <c r="D192" s="12"/>
      <c r="E192" s="12"/>
      <c r="F192" s="12"/>
      <c r="G192" s="12"/>
      <c r="H192" s="12"/>
      <c r="I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15">
      <c r="A193" s="12"/>
      <c r="B193" s="12"/>
      <c r="C193" s="12"/>
      <c r="D193" s="12"/>
      <c r="E193" s="12"/>
      <c r="F193" s="12"/>
      <c r="G193" s="12"/>
      <c r="H193" s="12"/>
      <c r="I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15">
      <c r="A194" s="12"/>
      <c r="B194" s="12"/>
      <c r="C194" s="12"/>
      <c r="D194" s="12"/>
      <c r="E194" s="12"/>
      <c r="F194" s="12"/>
      <c r="G194" s="12"/>
      <c r="H194" s="12"/>
      <c r="I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15">
      <c r="A195" s="12"/>
      <c r="B195" s="12"/>
      <c r="C195" s="12"/>
      <c r="D195" s="12"/>
      <c r="E195" s="12"/>
      <c r="F195" s="12"/>
      <c r="G195" s="12"/>
      <c r="H195" s="12"/>
      <c r="I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15">
      <c r="A196" s="12"/>
      <c r="B196" s="12"/>
      <c r="C196" s="12"/>
      <c r="D196" s="12"/>
      <c r="E196" s="12"/>
      <c r="F196" s="12"/>
      <c r="G196" s="12"/>
      <c r="H196" s="12"/>
      <c r="I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15">
      <c r="A197" s="12"/>
      <c r="B197" s="12"/>
      <c r="C197" s="12"/>
      <c r="D197" s="12"/>
      <c r="E197" s="12"/>
      <c r="F197" s="12"/>
      <c r="G197" s="12"/>
      <c r="H197" s="12"/>
      <c r="I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15">
      <c r="A198" s="12"/>
      <c r="B198" s="12"/>
      <c r="C198" s="12"/>
      <c r="D198" s="12"/>
      <c r="E198" s="12"/>
      <c r="F198" s="12"/>
      <c r="G198" s="12"/>
      <c r="H198" s="12"/>
      <c r="I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15">
      <c r="A199" s="12"/>
      <c r="B199" s="12"/>
      <c r="C199" s="12"/>
      <c r="D199" s="12"/>
      <c r="E199" s="12"/>
      <c r="F199" s="12"/>
      <c r="G199" s="12"/>
      <c r="H199" s="12"/>
      <c r="I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15">
      <c r="A200" s="12"/>
      <c r="B200" s="12"/>
      <c r="C200" s="12"/>
      <c r="D200" s="12"/>
      <c r="E200" s="12"/>
      <c r="F200" s="12"/>
      <c r="G200" s="12"/>
      <c r="H200" s="12"/>
      <c r="I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</sheetData>
  <mergeCells count="30">
    <mergeCell ref="Q8:R8"/>
    <mergeCell ref="B25:N25"/>
    <mergeCell ref="G24:H24"/>
    <mergeCell ref="G22:H22"/>
    <mergeCell ref="B27:N27"/>
    <mergeCell ref="B26:N26"/>
    <mergeCell ref="P7:P9"/>
    <mergeCell ref="Q7:R7"/>
    <mergeCell ref="S7:S9"/>
    <mergeCell ref="T7:T9"/>
    <mergeCell ref="E8:E9"/>
    <mergeCell ref="F8:G8"/>
    <mergeCell ref="H8:I8"/>
    <mergeCell ref="J8:K8"/>
    <mergeCell ref="L8:L9"/>
    <mergeCell ref="N8:O8"/>
    <mergeCell ref="B7:B9"/>
    <mergeCell ref="C7:C9"/>
    <mergeCell ref="D7:D9"/>
    <mergeCell ref="F7:K7"/>
    <mergeCell ref="M7:M9"/>
    <mergeCell ref="N7:O7"/>
    <mergeCell ref="P1:T1"/>
    <mergeCell ref="I2:N2"/>
    <mergeCell ref="P2:T2"/>
    <mergeCell ref="A4:T4"/>
    <mergeCell ref="A5:T5"/>
    <mergeCell ref="B6:E6"/>
    <mergeCell ref="F6:P6"/>
    <mergeCell ref="Q6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