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<sst xmlns="http://schemas.openxmlformats.org/spreadsheetml/2006/main" count="133" uniqueCount="124">
  <si>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</si>
  <si>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</si>
  <si>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</si>
  <si>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中華民國111年4月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</si>
  <si>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</si>
  <si>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</si>
  <si>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</si>
  <si>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</si>
  <si>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</si>
  <si>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</si>
  <si>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</si>
  <si>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</si>
  <si>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</si>
  <si>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</si>
  <si>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</si>
  <si>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</si>
  <si>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</si>
  <si>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</si>
  <si>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</si>
  <si>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</si>
  <si>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</si>
  <si>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</si>
  <si>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</si>
  <si>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</si>
  <si>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</si>
  <si>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</si>
  <si>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</si>
  <si>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</si>
  <si>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</si>
  <si>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</si>
  <si>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</si>
  <si>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</si>
  <si>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</si>
  <si>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</si>
  <si>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</si>
  <si>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</si>
  <si>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</si>
  <si>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</si>
  <si>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</si>
  <si>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</si>
  <si>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</si>
  <si>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</si>
  <si>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</si>
  <si>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</si>
  <si>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</si>
  <si>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</si>
  <si>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</si>
  <si>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</si>
  <si>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</si>
  <si>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</si>
  <si>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</si>
  <si>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</si>
  <si>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</si>
  <si>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</si>
  <si>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</si>
  <si>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</si>
  <si>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</si>
  <si>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</si>
  <si>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</si>
  <si>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</si>
  <si>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</si>
  <si>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</si>
  <si>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</si>
  <si>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</si>
  <si>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</si>
  <si>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</si>
  <si>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</si>
  <si>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</si>
  <si>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</si>
  <si>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</si>
  <si>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</si>
  <si>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</si>
  <si>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</si>
  <si>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</si>
  <si>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</si>
  <si>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</si>
  <si>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</si>
  <si>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</si>
  <si>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</si>
  <si>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</si>
  <si>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</si>
  <si>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</si>
  <si>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</si>
  <si>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</si>
  <si>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</si>
  <si>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中華民國111 年5 月10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</si>
  <si>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</si>
  <si>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</si>
  <si>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</si>
  <si>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</si>
  <si>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</si>
  <si>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</si>
  <si>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</si>
  <si>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</si>
  <si>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</si>
  <si>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</si>
  <si>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</si>
  <si>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</si>
  <si>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</si>
  <si>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五、資料蒐集方法及編製程序：本會管制考核組依據「臺中市政府公文整合資訊系統」資料編製。</t>
  </si>
  <si>
    <t>六、編送對象：本表編製1份，並依統計法規定永久保存，資料透過網際網路上傳至「臺中市公務統計行政管理系統」。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</si>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</sst>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4">
    <numFmt numFmtId="196" formatCode="#,##0_ "/>
    <numFmt numFmtId="197" formatCode="_-* #,##0_-;\-* #,##0_-;_-* &quot;-&quot;_-;_-@_-"/>
    <numFmt numFmtId="198" formatCode="_-* #,##0.00_-;\-* #,##0.00_-;_-* &quot;-&quot;_-;_-@_-"/>
    <numFmt numFmtId="199" formatCode="0.0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98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199" fontId="2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7" fillId="0" borderId="8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41" sqref="P41"/>
    </sheetView>
  </sheetViews>
  <sheetFormatPr defaultColWidth="9.28125" defaultRowHeight="15"/>
  <cols>
    <col min="1" max="1" width="16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5" customHeight="1">
      <c r="A1" s="1" t="s">
        <v>0</v>
      </c>
      <c r="B1" s="13"/>
      <c r="C1" s="22"/>
      <c r="D1" s="10"/>
      <c r="E1" s="10"/>
      <c r="F1" s="10"/>
      <c r="G1" s="10"/>
      <c r="H1" s="33"/>
      <c r="I1" s="10"/>
      <c r="J1" s="33"/>
      <c r="K1" s="32"/>
      <c r="L1" s="32"/>
      <c r="M1" s="10"/>
      <c r="N1" s="43"/>
      <c r="O1" s="1" t="s">
        <v>78</v>
      </c>
      <c r="P1" s="15" t="s">
        <v>81</v>
      </c>
      <c r="Q1" s="15"/>
      <c r="R1" s="15"/>
      <c r="S1" s="15"/>
      <c r="T1" s="15"/>
      <c r="U1" s="54"/>
    </row>
    <row r="2" spans="1:21" ht="19.75" customHeight="1">
      <c r="A2" s="1" t="s">
        <v>1</v>
      </c>
      <c r="B2" s="14" t="s">
        <v>38</v>
      </c>
      <c r="C2" s="23" t="s">
        <v>45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79</v>
      </c>
      <c r="P2" s="47" t="s">
        <v>82</v>
      </c>
      <c r="Q2" s="47"/>
      <c r="R2" s="47"/>
      <c r="S2" s="47"/>
      <c r="T2" s="47"/>
      <c r="U2" s="54"/>
    </row>
    <row r="3" spans="1:20" ht="16.75" customHeight="1">
      <c r="A3" s="2"/>
      <c r="B3" s="2"/>
      <c r="C3" s="2"/>
      <c r="D3" s="2"/>
      <c r="E3" s="2"/>
      <c r="F3" s="2"/>
      <c r="G3" s="28"/>
      <c r="H3" s="2"/>
      <c r="I3" s="28"/>
      <c r="J3" s="2"/>
      <c r="K3" s="28"/>
      <c r="L3" s="2"/>
      <c r="M3" s="2"/>
      <c r="N3" s="2"/>
      <c r="O3" s="28"/>
      <c r="P3" s="2"/>
      <c r="Q3" s="2"/>
      <c r="R3" s="49"/>
      <c r="S3" s="49"/>
      <c r="T3" s="49"/>
    </row>
    <row r="4" spans="1:20" ht="3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75" customHeight="1">
      <c r="A6" s="5"/>
      <c r="B6" s="15" t="s">
        <v>39</v>
      </c>
      <c r="C6" s="15"/>
      <c r="D6" s="15"/>
      <c r="E6" s="15"/>
      <c r="F6" s="15" t="s">
        <v>54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86</v>
      </c>
      <c r="R6" s="15"/>
      <c r="S6" s="15"/>
      <c r="T6" s="15"/>
      <c r="U6" s="13"/>
    </row>
    <row r="7" spans="1:20" ht="20.15" customHeight="1">
      <c r="A7" s="6"/>
      <c r="B7" s="16" t="s">
        <v>40</v>
      </c>
      <c r="C7" s="16" t="s">
        <v>46</v>
      </c>
      <c r="D7" s="16" t="s">
        <v>48</v>
      </c>
      <c r="E7" s="16" t="s">
        <v>51</v>
      </c>
      <c r="F7" s="27" t="s">
        <v>55</v>
      </c>
      <c r="G7" s="27"/>
      <c r="H7" s="27"/>
      <c r="I7" s="27"/>
      <c r="J7" s="27"/>
      <c r="K7" s="27"/>
      <c r="L7" s="16" t="s">
        <v>69</v>
      </c>
      <c r="M7" s="16" t="s">
        <v>73</v>
      </c>
      <c r="N7" s="27" t="s">
        <v>75</v>
      </c>
      <c r="O7" s="27"/>
      <c r="P7" s="16" t="s">
        <v>83</v>
      </c>
      <c r="Q7" s="27" t="s">
        <v>86</v>
      </c>
      <c r="R7" s="27"/>
      <c r="S7" s="16" t="s">
        <v>90</v>
      </c>
      <c r="T7" s="51" t="s">
        <v>92</v>
      </c>
    </row>
    <row r="8" spans="1:20" ht="16.75" customHeight="1">
      <c r="A8" s="6"/>
      <c r="B8" s="16"/>
      <c r="C8" s="16"/>
      <c r="D8" s="16"/>
      <c r="E8" s="17" t="s">
        <v>52</v>
      </c>
      <c r="F8" s="27" t="s">
        <v>56</v>
      </c>
      <c r="G8" s="27"/>
      <c r="H8" s="35" t="s">
        <v>63</v>
      </c>
      <c r="I8" s="35"/>
      <c r="J8" s="36" t="s">
        <v>66</v>
      </c>
      <c r="K8" s="36"/>
      <c r="L8" s="17" t="s">
        <v>70</v>
      </c>
      <c r="M8" s="16"/>
      <c r="N8" s="44" t="s">
        <v>76</v>
      </c>
      <c r="O8" s="44"/>
      <c r="P8" s="16"/>
      <c r="Q8" s="44" t="s">
        <v>87</v>
      </c>
      <c r="R8" s="44"/>
      <c r="S8" s="16"/>
      <c r="T8" s="51"/>
    </row>
    <row r="9" spans="1:20" ht="16.75" customHeight="1">
      <c r="A9" s="6"/>
      <c r="B9" s="16"/>
      <c r="C9" s="16"/>
      <c r="D9" s="16"/>
      <c r="E9" s="17"/>
      <c r="F9" s="16" t="s">
        <v>57</v>
      </c>
      <c r="G9" s="29" t="s">
        <v>59</v>
      </c>
      <c r="H9" s="16" t="s">
        <v>57</v>
      </c>
      <c r="I9" s="29" t="s">
        <v>59</v>
      </c>
      <c r="J9" s="16" t="s">
        <v>57</v>
      </c>
      <c r="K9" s="29" t="s">
        <v>59</v>
      </c>
      <c r="L9" s="17"/>
      <c r="M9" s="16"/>
      <c r="N9" s="16" t="s">
        <v>57</v>
      </c>
      <c r="O9" s="36" t="s">
        <v>59</v>
      </c>
      <c r="P9" s="16"/>
      <c r="Q9" s="16" t="s">
        <v>57</v>
      </c>
      <c r="R9" s="36" t="s">
        <v>59</v>
      </c>
      <c r="S9" s="16"/>
      <c r="T9" s="51"/>
    </row>
    <row r="10" spans="1:20" ht="28.75" customHeight="1">
      <c r="A10" s="7"/>
      <c r="B10" s="17" t="s">
        <v>41</v>
      </c>
      <c r="C10" s="17" t="s">
        <v>47</v>
      </c>
      <c r="D10" s="17" t="s">
        <v>49</v>
      </c>
      <c r="E10" s="17" t="s">
        <v>53</v>
      </c>
      <c r="F10" s="17" t="s">
        <v>58</v>
      </c>
      <c r="G10" s="30" t="s">
        <v>60</v>
      </c>
      <c r="H10" s="17" t="s">
        <v>64</v>
      </c>
      <c r="I10" s="30" t="s">
        <v>65</v>
      </c>
      <c r="J10" s="17" t="s">
        <v>67</v>
      </c>
      <c r="K10" s="30" t="s">
        <v>68</v>
      </c>
      <c r="L10" s="17" t="s">
        <v>71</v>
      </c>
      <c r="M10" s="17" t="s">
        <v>74</v>
      </c>
      <c r="N10" s="17" t="s">
        <v>77</v>
      </c>
      <c r="O10" s="45" t="s">
        <v>80</v>
      </c>
      <c r="P10" s="17" t="s">
        <v>84</v>
      </c>
      <c r="Q10" s="17" t="s">
        <v>88</v>
      </c>
      <c r="R10" s="50" t="s">
        <v>89</v>
      </c>
      <c r="S10" s="17" t="s">
        <v>91</v>
      </c>
      <c r="T10" s="52" t="s">
        <v>93</v>
      </c>
    </row>
    <row r="11" spans="1:20" ht="24.85" customHeight="1">
      <c r="A11" s="8" t="s">
        <v>4</v>
      </c>
      <c r="B11" s="18">
        <f>SUM(B12:B40)</f>
        <v>44057</v>
      </c>
      <c r="C11" s="18">
        <f>SUM(C12:C40)</f>
        <v>5530</v>
      </c>
      <c r="D11" s="18">
        <f>SUM(D12:D40)</f>
        <v>12266</v>
      </c>
      <c r="E11" s="18">
        <f>SUM(E12:E40)</f>
        <v>61853</v>
      </c>
      <c r="F11" s="18">
        <f>SUM(F12:F40)</f>
        <v>19769</v>
      </c>
      <c r="G11" s="31">
        <f>IF($L11&gt;0,F11/$L11*100,"--")</f>
        <v>99.9191306545363</v>
      </c>
      <c r="H11" s="18">
        <f>SUM(H12:H40)</f>
        <v>16</v>
      </c>
      <c r="I11" s="31">
        <f>IF($L11&gt;0,H11/$L11*100,"--")</f>
        <v>0.0808693454637352</v>
      </c>
      <c r="J11" s="18">
        <f>SUM(J12:J40)</f>
        <v>0</v>
      </c>
      <c r="K11" s="18">
        <f>IF($L11&gt;0,J11/$L11*100,"--")</f>
        <v>0</v>
      </c>
      <c r="L11" s="18">
        <f>SUM(L12:L40)</f>
        <v>19785</v>
      </c>
      <c r="M11" s="18">
        <f>SUM(M12:M40)</f>
        <v>35849</v>
      </c>
      <c r="N11" s="18">
        <f>SUM(N12:N40)</f>
        <v>55634</v>
      </c>
      <c r="O11" s="31">
        <f>IF(E11&gt;0,N11/E11*100,"--")</f>
        <v>89.9455159814399</v>
      </c>
      <c r="P11" s="31">
        <v>1.4578640384129</v>
      </c>
      <c r="Q11" s="18">
        <f>SUM(Q12:Q40)</f>
        <v>6219</v>
      </c>
      <c r="R11" s="31">
        <f>IF(E11&gt;0,Q11/E11*100,"--")</f>
        <v>10.0544840185601</v>
      </c>
      <c r="S11" s="18">
        <f>SUM(S12:S40)</f>
        <v>6211</v>
      </c>
      <c r="T11" s="53">
        <f>SUM(T12:T40)</f>
        <v>8</v>
      </c>
    </row>
    <row r="12" spans="1:20" ht="24.85" customHeight="1">
      <c r="A12" s="9" t="s">
        <v>5</v>
      </c>
      <c r="B12" s="19">
        <v>981</v>
      </c>
      <c r="C12" s="19">
        <v>109</v>
      </c>
      <c r="D12" s="19">
        <v>282</v>
      </c>
      <c r="E12" s="18">
        <f>SUM(B12:D12)</f>
        <v>1372</v>
      </c>
      <c r="F12" s="19">
        <v>377</v>
      </c>
      <c r="G12" s="31">
        <f>IF($L12&gt;0,F12/$L12*100,"--")</f>
        <v>100</v>
      </c>
      <c r="H12" s="18">
        <v>0</v>
      </c>
      <c r="I12" s="18">
        <f>IF($L12&gt;0,H12/$L12*100,"--")</f>
        <v>0</v>
      </c>
      <c r="J12" s="18">
        <v>0</v>
      </c>
      <c r="K12" s="18">
        <f>IF($L12&gt;0,J12/$L12*100,"--")</f>
        <v>0</v>
      </c>
      <c r="L12" s="18">
        <f>SUM(F12,H12,J12)</f>
        <v>377</v>
      </c>
      <c r="M12" s="19">
        <v>882</v>
      </c>
      <c r="N12" s="18">
        <f>SUM(L12,M12)</f>
        <v>1259</v>
      </c>
      <c r="O12" s="31">
        <f>IF(E12&gt;0,N12/E12*100,"--")</f>
        <v>91.7638483965015</v>
      </c>
      <c r="P12" s="31">
        <v>1.2</v>
      </c>
      <c r="Q12" s="18">
        <f>E12-N12</f>
        <v>113</v>
      </c>
      <c r="R12" s="31">
        <f>IF(E12&gt;0,Q12/E12*100,"--")</f>
        <v>8.23615160349854</v>
      </c>
      <c r="S12" s="18">
        <v>113</v>
      </c>
      <c r="T12" s="53">
        <v>0</v>
      </c>
    </row>
    <row r="13" spans="1:20" ht="24.85" customHeight="1">
      <c r="A13" s="9" t="s">
        <v>6</v>
      </c>
      <c r="B13" s="19">
        <v>1275</v>
      </c>
      <c r="C13" s="19">
        <v>160</v>
      </c>
      <c r="D13" s="19">
        <v>267</v>
      </c>
      <c r="E13" s="18">
        <f>SUM(B13:D13)</f>
        <v>1702</v>
      </c>
      <c r="F13" s="19">
        <v>520</v>
      </c>
      <c r="G13" s="31">
        <f>IF($L13&gt;0,F13/$L13*100,"--")</f>
        <v>100</v>
      </c>
      <c r="H13" s="18">
        <v>0</v>
      </c>
      <c r="I13" s="18">
        <f>IF($L13&gt;0,H13/$L13*100,"--")</f>
        <v>0</v>
      </c>
      <c r="J13" s="18">
        <v>0</v>
      </c>
      <c r="K13" s="18">
        <f>IF($L13&gt;0,J13/$L13*100,"--")</f>
        <v>0</v>
      </c>
      <c r="L13" s="18">
        <f>SUM(F13,H13,J13)</f>
        <v>520</v>
      </c>
      <c r="M13" s="19">
        <v>1014</v>
      </c>
      <c r="N13" s="18">
        <f>SUM(L13,M13)</f>
        <v>1534</v>
      </c>
      <c r="O13" s="31">
        <f>IF(E13&gt;0,N13/E13*100,"--")</f>
        <v>90.1292596944771</v>
      </c>
      <c r="P13" s="31">
        <v>1.47</v>
      </c>
      <c r="Q13" s="18">
        <f>E13-N13</f>
        <v>168</v>
      </c>
      <c r="R13" s="31">
        <f>IF(E13&gt;0,Q13/E13*100,"--")</f>
        <v>9.87074030552291</v>
      </c>
      <c r="S13" s="18">
        <v>168</v>
      </c>
      <c r="T13" s="53">
        <v>0</v>
      </c>
    </row>
    <row r="14" spans="1:20" ht="24.85" customHeight="1">
      <c r="A14" s="9" t="s">
        <v>7</v>
      </c>
      <c r="B14" s="19">
        <v>1577</v>
      </c>
      <c r="C14" s="19">
        <v>156</v>
      </c>
      <c r="D14" s="19">
        <v>395</v>
      </c>
      <c r="E14" s="18">
        <f>SUM(B14:D14)</f>
        <v>2128</v>
      </c>
      <c r="F14" s="19">
        <v>680</v>
      </c>
      <c r="G14" s="31">
        <f>IF($L14&gt;0,F14/$L14*100,"--")</f>
        <v>100</v>
      </c>
      <c r="H14" s="18">
        <v>0</v>
      </c>
      <c r="I14" s="18">
        <f>IF($L14&gt;0,H14/$L14*100,"--")</f>
        <v>0</v>
      </c>
      <c r="J14" s="18">
        <v>0</v>
      </c>
      <c r="K14" s="18">
        <f>IF($L14&gt;0,J14/$L14*100,"--")</f>
        <v>0</v>
      </c>
      <c r="L14" s="18">
        <f>SUM(F14,H14,J14)</f>
        <v>680</v>
      </c>
      <c r="M14" s="19">
        <v>1248</v>
      </c>
      <c r="N14" s="18">
        <f>SUM(L14,M14)</f>
        <v>1928</v>
      </c>
      <c r="O14" s="31">
        <f>IF(E14&gt;0,N14/E14*100,"--")</f>
        <v>90.6015037593985</v>
      </c>
      <c r="P14" s="31">
        <v>1.39</v>
      </c>
      <c r="Q14" s="18">
        <f>E14-N14</f>
        <v>200</v>
      </c>
      <c r="R14" s="31">
        <f>IF(E14&gt;0,Q14/E14*100,"--")</f>
        <v>9.3984962406015</v>
      </c>
      <c r="S14" s="18">
        <v>200</v>
      </c>
      <c r="T14" s="53">
        <v>0</v>
      </c>
    </row>
    <row r="15" spans="1:20" ht="24.85" customHeight="1">
      <c r="A15" s="9" t="s">
        <v>8</v>
      </c>
      <c r="B15" s="19">
        <v>1528</v>
      </c>
      <c r="C15" s="19">
        <v>162</v>
      </c>
      <c r="D15" s="19">
        <v>326</v>
      </c>
      <c r="E15" s="18">
        <f>SUM(B15:D15)</f>
        <v>2016</v>
      </c>
      <c r="F15" s="19">
        <v>575</v>
      </c>
      <c r="G15" s="31">
        <f>IF($L15&gt;0,F15/$L15*100,"--")</f>
        <v>100</v>
      </c>
      <c r="H15" s="18">
        <v>0</v>
      </c>
      <c r="I15" s="18">
        <f>IF($L15&gt;0,H15/$L15*100,"--")</f>
        <v>0</v>
      </c>
      <c r="J15" s="18">
        <v>0</v>
      </c>
      <c r="K15" s="18">
        <f>IF($L15&gt;0,J15/$L15*100,"--")</f>
        <v>0</v>
      </c>
      <c r="L15" s="18">
        <f>SUM(F15,H15,J15)</f>
        <v>575</v>
      </c>
      <c r="M15" s="19">
        <v>1254</v>
      </c>
      <c r="N15" s="18">
        <f>SUM(L15,M15)</f>
        <v>1829</v>
      </c>
      <c r="O15" s="31">
        <f>IF(E15&gt;0,N15/E15*100,"--")</f>
        <v>90.7242063492063</v>
      </c>
      <c r="P15" s="31">
        <v>1.42</v>
      </c>
      <c r="Q15" s="18">
        <f>E15-N15</f>
        <v>187</v>
      </c>
      <c r="R15" s="31">
        <f>IF(E15&gt;0,Q15/E15*100,"--")</f>
        <v>9.27579365079365</v>
      </c>
      <c r="S15" s="18">
        <v>187</v>
      </c>
      <c r="T15" s="53">
        <v>0</v>
      </c>
    </row>
    <row r="16" spans="1:20" ht="24.85" customHeight="1">
      <c r="A16" s="9" t="s">
        <v>9</v>
      </c>
      <c r="B16" s="19">
        <v>1625</v>
      </c>
      <c r="C16" s="19">
        <v>220</v>
      </c>
      <c r="D16" s="19">
        <v>577</v>
      </c>
      <c r="E16" s="18">
        <f>SUM(B16:D16)</f>
        <v>2422</v>
      </c>
      <c r="F16" s="19">
        <v>898</v>
      </c>
      <c r="G16" s="31">
        <f>IF($L16&gt;0,F16/$L16*100,"--")</f>
        <v>100</v>
      </c>
      <c r="H16" s="18">
        <v>0</v>
      </c>
      <c r="I16" s="18">
        <f>IF($L16&gt;0,H16/$L16*100,"--")</f>
        <v>0</v>
      </c>
      <c r="J16" s="18">
        <v>0</v>
      </c>
      <c r="K16" s="18">
        <f>IF($L16&gt;0,J16/$L16*100,"--")</f>
        <v>0</v>
      </c>
      <c r="L16" s="18">
        <f>SUM(F16,H16,J16)</f>
        <v>898</v>
      </c>
      <c r="M16" s="19">
        <v>1309</v>
      </c>
      <c r="N16" s="18">
        <f>SUM(L16,M16)</f>
        <v>2207</v>
      </c>
      <c r="O16" s="31">
        <f>IF(E16&gt;0,N16/E16*100,"--")</f>
        <v>91.1230388109001</v>
      </c>
      <c r="P16" s="31">
        <v>1.67</v>
      </c>
      <c r="Q16" s="18">
        <f>E16-N16</f>
        <v>215</v>
      </c>
      <c r="R16" s="31">
        <f>IF(E16&gt;0,Q16/E16*100,"--")</f>
        <v>8.87696118909992</v>
      </c>
      <c r="S16" s="18">
        <v>215</v>
      </c>
      <c r="T16" s="53">
        <v>0</v>
      </c>
    </row>
    <row r="17" spans="1:20" ht="24.85" customHeight="1">
      <c r="A17" s="9" t="s">
        <v>10</v>
      </c>
      <c r="B17" s="19">
        <v>2153</v>
      </c>
      <c r="C17" s="19">
        <v>168</v>
      </c>
      <c r="D17" s="19">
        <v>568</v>
      </c>
      <c r="E17" s="18">
        <f>SUM(B17:D17)</f>
        <v>2889</v>
      </c>
      <c r="F17" s="19">
        <v>1025</v>
      </c>
      <c r="G17" s="31">
        <f>IF($L17&gt;0,F17/$L17*100,"--")</f>
        <v>100</v>
      </c>
      <c r="H17" s="18">
        <v>0</v>
      </c>
      <c r="I17" s="18">
        <f>IF($L17&gt;0,H17/$L17*100,"--")</f>
        <v>0</v>
      </c>
      <c r="J17" s="18">
        <v>0</v>
      </c>
      <c r="K17" s="18">
        <f>IF($L17&gt;0,J17/$L17*100,"--")</f>
        <v>0</v>
      </c>
      <c r="L17" s="18">
        <f>SUM(F17,H17,J17)</f>
        <v>1025</v>
      </c>
      <c r="M17" s="19">
        <v>1555</v>
      </c>
      <c r="N17" s="18">
        <f>SUM(L17,M17)</f>
        <v>2580</v>
      </c>
      <c r="O17" s="31">
        <f>IF(E17&gt;0,N17/E17*100,"--")</f>
        <v>89.3042575285566</v>
      </c>
      <c r="P17" s="31">
        <v>1.44</v>
      </c>
      <c r="Q17" s="18">
        <f>E17-N17</f>
        <v>309</v>
      </c>
      <c r="R17" s="31">
        <f>IF(E17&gt;0,Q17/E17*100,"--")</f>
        <v>10.6957424714434</v>
      </c>
      <c r="S17" s="18">
        <v>309</v>
      </c>
      <c r="T17" s="53">
        <v>0</v>
      </c>
    </row>
    <row r="18" spans="1:20" ht="24.85" customHeight="1">
      <c r="A18" s="9" t="s">
        <v>11</v>
      </c>
      <c r="B18" s="19">
        <v>1966</v>
      </c>
      <c r="C18" s="19">
        <v>204</v>
      </c>
      <c r="D18" s="19">
        <v>461</v>
      </c>
      <c r="E18" s="18">
        <f>SUM(B18:D18)</f>
        <v>2631</v>
      </c>
      <c r="F18" s="19">
        <v>858</v>
      </c>
      <c r="G18" s="31">
        <f>IF($L18&gt;0,F18/$L18*100,"--")</f>
        <v>100</v>
      </c>
      <c r="H18" s="18">
        <v>0</v>
      </c>
      <c r="I18" s="18">
        <f>IF($L18&gt;0,H18/$L18*100,"--")</f>
        <v>0</v>
      </c>
      <c r="J18" s="18">
        <v>0</v>
      </c>
      <c r="K18" s="18">
        <f>IF($L18&gt;0,J18/$L18*100,"--")</f>
        <v>0</v>
      </c>
      <c r="L18" s="18">
        <f>SUM(F18,H18,J18)</f>
        <v>858</v>
      </c>
      <c r="M18" s="19">
        <v>1530</v>
      </c>
      <c r="N18" s="18">
        <f>SUM(L18,M18)</f>
        <v>2388</v>
      </c>
      <c r="O18" s="31">
        <f>IF(E18&gt;0,N18/E18*100,"--")</f>
        <v>90.7639680729761</v>
      </c>
      <c r="P18" s="31">
        <v>1.46</v>
      </c>
      <c r="Q18" s="18">
        <f>E18-N18</f>
        <v>243</v>
      </c>
      <c r="R18" s="31">
        <f>IF(E18&gt;0,Q18/E18*100,"--")</f>
        <v>9.23603192702395</v>
      </c>
      <c r="S18" s="18">
        <v>243</v>
      </c>
      <c r="T18" s="53">
        <v>0</v>
      </c>
    </row>
    <row r="19" spans="1:20" ht="24.85" customHeight="1">
      <c r="A19" s="9" t="s">
        <v>12</v>
      </c>
      <c r="B19" s="19">
        <v>2482</v>
      </c>
      <c r="C19" s="19">
        <v>299</v>
      </c>
      <c r="D19" s="19">
        <v>762</v>
      </c>
      <c r="E19" s="18">
        <f>SUM(B19:D19)</f>
        <v>3543</v>
      </c>
      <c r="F19" s="19">
        <v>1332</v>
      </c>
      <c r="G19" s="31">
        <f>IF($L19&gt;0,F19/$L19*100,"--")</f>
        <v>100</v>
      </c>
      <c r="H19" s="18">
        <v>0</v>
      </c>
      <c r="I19" s="18">
        <f>IF($L19&gt;0,H19/$L19*100,"--")</f>
        <v>0</v>
      </c>
      <c r="J19" s="18">
        <v>0</v>
      </c>
      <c r="K19" s="18">
        <f>IF($L19&gt;0,J19/$L19*100,"--")</f>
        <v>0</v>
      </c>
      <c r="L19" s="18">
        <f>SUM(F19,H19,J19)</f>
        <v>1332</v>
      </c>
      <c r="M19" s="19">
        <v>1882</v>
      </c>
      <c r="N19" s="18">
        <f>SUM(L19,M19)</f>
        <v>3214</v>
      </c>
      <c r="O19" s="31">
        <f>IF(E19&gt;0,N19/E19*100,"--")</f>
        <v>90.7140841095117</v>
      </c>
      <c r="P19" s="31">
        <v>1.66</v>
      </c>
      <c r="Q19" s="18">
        <f>E19-N19</f>
        <v>329</v>
      </c>
      <c r="R19" s="31">
        <f>IF(E19&gt;0,Q19/E19*100,"--")</f>
        <v>9.28591589048829</v>
      </c>
      <c r="S19" s="18">
        <v>329</v>
      </c>
      <c r="T19" s="53">
        <v>0</v>
      </c>
    </row>
    <row r="20" spans="1:20" ht="24.85" customHeight="1">
      <c r="A20" s="9" t="s">
        <v>13</v>
      </c>
      <c r="B20" s="19">
        <v>1839</v>
      </c>
      <c r="C20" s="19">
        <v>206</v>
      </c>
      <c r="D20" s="19">
        <v>663</v>
      </c>
      <c r="E20" s="18">
        <f>SUM(B20:D20)</f>
        <v>2708</v>
      </c>
      <c r="F20" s="19">
        <v>940</v>
      </c>
      <c r="G20" s="31">
        <f>IF($L20&gt;0,F20/$L20*100,"--")</f>
        <v>100</v>
      </c>
      <c r="H20" s="18">
        <v>0</v>
      </c>
      <c r="I20" s="18">
        <f>IF($L20&gt;0,H20/$L20*100,"--")</f>
        <v>0</v>
      </c>
      <c r="J20" s="18">
        <v>0</v>
      </c>
      <c r="K20" s="18">
        <f>IF($L20&gt;0,J20/$L20*100,"--")</f>
        <v>0</v>
      </c>
      <c r="L20" s="18">
        <f>SUM(F20,H20,J20)</f>
        <v>940</v>
      </c>
      <c r="M20" s="19">
        <v>1538</v>
      </c>
      <c r="N20" s="18">
        <f>SUM(L20,M20)</f>
        <v>2478</v>
      </c>
      <c r="O20" s="31">
        <f>IF(E20&gt;0,N20/E20*100,"--")</f>
        <v>91.506646971935</v>
      </c>
      <c r="P20" s="31">
        <v>1.31</v>
      </c>
      <c r="Q20" s="18">
        <f>E20-N20</f>
        <v>230</v>
      </c>
      <c r="R20" s="31">
        <f>IF(E20&gt;0,Q20/E20*100,"--")</f>
        <v>8.49335302806499</v>
      </c>
      <c r="S20" s="18">
        <v>230</v>
      </c>
      <c r="T20" s="53">
        <v>0</v>
      </c>
    </row>
    <row r="21" spans="1:20" ht="24.85" customHeight="1">
      <c r="A21" s="9" t="s">
        <v>14</v>
      </c>
      <c r="B21" s="19">
        <v>2067</v>
      </c>
      <c r="C21" s="19">
        <v>295</v>
      </c>
      <c r="D21" s="19">
        <v>560</v>
      </c>
      <c r="E21" s="18">
        <f>SUM(B21:D21)</f>
        <v>2922</v>
      </c>
      <c r="F21" s="19">
        <v>898</v>
      </c>
      <c r="G21" s="31">
        <f>IF($L21&gt;0,F21/$L21*100,"--")</f>
        <v>100</v>
      </c>
      <c r="H21" s="18">
        <v>0</v>
      </c>
      <c r="I21" s="18">
        <f>IF($L21&gt;0,H21/$L21*100,"--")</f>
        <v>0</v>
      </c>
      <c r="J21" s="18">
        <v>0</v>
      </c>
      <c r="K21" s="18">
        <f>IF($L21&gt;0,J21/$L21*100,"--")</f>
        <v>0</v>
      </c>
      <c r="L21" s="18">
        <f>SUM(F21,H21,J21)</f>
        <v>898</v>
      </c>
      <c r="M21" s="19">
        <v>1706</v>
      </c>
      <c r="N21" s="18">
        <f>SUM(L21,M21)</f>
        <v>2604</v>
      </c>
      <c r="O21" s="31">
        <f>IF(E21&gt;0,N21/E21*100,"--")</f>
        <v>89.1170431211499</v>
      </c>
      <c r="P21" s="31">
        <v>1.5</v>
      </c>
      <c r="Q21" s="18">
        <f>E21-N21</f>
        <v>318</v>
      </c>
      <c r="R21" s="31">
        <f>IF(E21&gt;0,Q21/E21*100,"--")</f>
        <v>10.8829568788501</v>
      </c>
      <c r="S21" s="18">
        <v>317</v>
      </c>
      <c r="T21" s="53">
        <v>1</v>
      </c>
    </row>
    <row r="22" spans="1:20" ht="24.85" customHeight="1">
      <c r="A22" s="9" t="s">
        <v>15</v>
      </c>
      <c r="B22" s="19">
        <v>2201</v>
      </c>
      <c r="C22" s="19">
        <v>220</v>
      </c>
      <c r="D22" s="19">
        <v>728</v>
      </c>
      <c r="E22" s="18">
        <f>SUM(B22:D22)</f>
        <v>3149</v>
      </c>
      <c r="F22" s="19">
        <v>1049</v>
      </c>
      <c r="G22" s="31">
        <f>IF($L22&gt;0,F22/$L22*100,"--")</f>
        <v>100</v>
      </c>
      <c r="H22" s="18">
        <v>0</v>
      </c>
      <c r="I22" s="18">
        <f>IF($L22&gt;0,H22/$L22*100,"--")</f>
        <v>0</v>
      </c>
      <c r="J22" s="18">
        <v>0</v>
      </c>
      <c r="K22" s="18">
        <f>IF($L22&gt;0,J22/$L22*100,"--")</f>
        <v>0</v>
      </c>
      <c r="L22" s="18">
        <f>SUM(F22,H22,J22)</f>
        <v>1049</v>
      </c>
      <c r="M22" s="19">
        <v>1810</v>
      </c>
      <c r="N22" s="18">
        <f>SUM(L22,M22)</f>
        <v>2859</v>
      </c>
      <c r="O22" s="31">
        <f>IF(E22&gt;0,N22/E22*100,"--")</f>
        <v>90.7907272149889</v>
      </c>
      <c r="P22" s="31">
        <v>1.33</v>
      </c>
      <c r="Q22" s="18">
        <f>E22-N22</f>
        <v>290</v>
      </c>
      <c r="R22" s="31">
        <f>IF(E22&gt;0,Q22/E22*100,"--")</f>
        <v>9.20927278501111</v>
      </c>
      <c r="S22" s="18">
        <v>290</v>
      </c>
      <c r="T22" s="53">
        <v>0</v>
      </c>
    </row>
    <row r="23" spans="1:20" ht="24.85" customHeight="1">
      <c r="A23" s="9" t="s">
        <v>16</v>
      </c>
      <c r="B23" s="19">
        <v>1657</v>
      </c>
      <c r="C23" s="19">
        <v>168</v>
      </c>
      <c r="D23" s="19">
        <v>376</v>
      </c>
      <c r="E23" s="18">
        <f>SUM(B23:D23)</f>
        <v>2201</v>
      </c>
      <c r="F23" s="19">
        <v>800</v>
      </c>
      <c r="G23" s="31">
        <f>IF($L23&gt;0,F23/$L23*100,"--")</f>
        <v>100</v>
      </c>
      <c r="H23" s="18">
        <v>0</v>
      </c>
      <c r="I23" s="18">
        <f>IF($L23&gt;0,H23/$L23*100,"--")</f>
        <v>0</v>
      </c>
      <c r="J23" s="18">
        <v>0</v>
      </c>
      <c r="K23" s="18">
        <f>IF($L23&gt;0,J23/$L23*100,"--")</f>
        <v>0</v>
      </c>
      <c r="L23" s="18">
        <f>SUM(F23,H23,J23)</f>
        <v>800</v>
      </c>
      <c r="M23" s="19">
        <v>1166</v>
      </c>
      <c r="N23" s="18">
        <f>SUM(L23,M23)</f>
        <v>1966</v>
      </c>
      <c r="O23" s="31">
        <f>IF(E23&gt;0,N23/E23*100,"--")</f>
        <v>89.3230349840981</v>
      </c>
      <c r="P23" s="31">
        <v>1.24</v>
      </c>
      <c r="Q23" s="18">
        <f>E23-N23</f>
        <v>235</v>
      </c>
      <c r="R23" s="31">
        <f>IF(E23&gt;0,Q23/E23*100,"--")</f>
        <v>10.6769650159019</v>
      </c>
      <c r="S23" s="18">
        <v>235</v>
      </c>
      <c r="T23" s="53">
        <v>0</v>
      </c>
    </row>
    <row r="24" spans="1:20" ht="24.85" customHeight="1">
      <c r="A24" s="9" t="s">
        <v>17</v>
      </c>
      <c r="B24" s="19">
        <v>1432</v>
      </c>
      <c r="C24" s="19">
        <v>134</v>
      </c>
      <c r="D24" s="19">
        <v>544</v>
      </c>
      <c r="E24" s="18">
        <f>SUM(B24:D24)</f>
        <v>2110</v>
      </c>
      <c r="F24" s="19">
        <v>693</v>
      </c>
      <c r="G24" s="31">
        <f>IF($L24&gt;0,F24/$L24*100,"--")</f>
        <v>100</v>
      </c>
      <c r="H24" s="18">
        <v>0</v>
      </c>
      <c r="I24" s="18">
        <f>IF($L24&gt;0,H24/$L24*100,"--")</f>
        <v>0</v>
      </c>
      <c r="J24" s="18">
        <v>0</v>
      </c>
      <c r="K24" s="18">
        <f>IF($L24&gt;0,J24/$L24*100,"--")</f>
        <v>0</v>
      </c>
      <c r="L24" s="18">
        <f>SUM(F24,H24,J24)</f>
        <v>693</v>
      </c>
      <c r="M24" s="19">
        <v>1237</v>
      </c>
      <c r="N24" s="18">
        <f>SUM(L24,M24)</f>
        <v>1930</v>
      </c>
      <c r="O24" s="31">
        <f>IF(E24&gt;0,N24/E24*100,"--")</f>
        <v>91.4691943127962</v>
      </c>
      <c r="P24" s="31">
        <v>0.88</v>
      </c>
      <c r="Q24" s="18">
        <f>E24-N24</f>
        <v>180</v>
      </c>
      <c r="R24" s="31">
        <f>IF(E24&gt;0,Q24/E24*100,"--")</f>
        <v>8.53080568720379</v>
      </c>
      <c r="S24" s="18">
        <v>180</v>
      </c>
      <c r="T24" s="53">
        <v>0</v>
      </c>
    </row>
    <row r="25" spans="1:20" ht="24.85" customHeight="1">
      <c r="A25" s="9" t="s">
        <v>18</v>
      </c>
      <c r="B25" s="19">
        <v>1407</v>
      </c>
      <c r="C25" s="19">
        <v>180</v>
      </c>
      <c r="D25" s="19">
        <v>504</v>
      </c>
      <c r="E25" s="18">
        <f>SUM(B25:D25)</f>
        <v>2091</v>
      </c>
      <c r="F25" s="19">
        <v>752</v>
      </c>
      <c r="G25" s="31">
        <f>IF($L25&gt;0,F25/$L25*100,"--")</f>
        <v>100</v>
      </c>
      <c r="H25" s="18">
        <v>0</v>
      </c>
      <c r="I25" s="18">
        <f>IF($L25&gt;0,H25/$L25*100,"--")</f>
        <v>0</v>
      </c>
      <c r="J25" s="18">
        <v>0</v>
      </c>
      <c r="K25" s="18">
        <f>IF($L25&gt;0,J25/$L25*100,"--")</f>
        <v>0</v>
      </c>
      <c r="L25" s="18">
        <f>SUM(F25,H25,J25)</f>
        <v>752</v>
      </c>
      <c r="M25" s="19">
        <v>1149</v>
      </c>
      <c r="N25" s="18">
        <f>SUM(L25,M25)</f>
        <v>1901</v>
      </c>
      <c r="O25" s="31">
        <f>IF(E25&gt;0,N25/E25*100,"--")</f>
        <v>90.9134385461502</v>
      </c>
      <c r="P25" s="31">
        <v>1.39</v>
      </c>
      <c r="Q25" s="18">
        <f>E25-N25</f>
        <v>190</v>
      </c>
      <c r="R25" s="31">
        <f>IF(E25&gt;0,Q25/E25*100,"--")</f>
        <v>9.08656145384983</v>
      </c>
      <c r="S25" s="18">
        <v>189</v>
      </c>
      <c r="T25" s="53">
        <v>1</v>
      </c>
    </row>
    <row r="26" spans="1:20" ht="24.85" customHeight="1">
      <c r="A26" s="9" t="s">
        <v>19</v>
      </c>
      <c r="B26" s="19">
        <v>1274</v>
      </c>
      <c r="C26" s="19">
        <v>257</v>
      </c>
      <c r="D26" s="19">
        <v>300</v>
      </c>
      <c r="E26" s="18">
        <f>SUM(B26:D26)</f>
        <v>1831</v>
      </c>
      <c r="F26" s="19">
        <v>564</v>
      </c>
      <c r="G26" s="31">
        <f>IF($L26&gt;0,F26/$L26*100,"--")</f>
        <v>100</v>
      </c>
      <c r="H26" s="18">
        <v>0</v>
      </c>
      <c r="I26" s="18">
        <f>IF($L26&gt;0,H26/$L26*100,"--")</f>
        <v>0</v>
      </c>
      <c r="J26" s="18">
        <v>0</v>
      </c>
      <c r="K26" s="18">
        <f>IF($L26&gt;0,J26/$L26*100,"--")</f>
        <v>0</v>
      </c>
      <c r="L26" s="18">
        <f>SUM(F26,H26,J26)</f>
        <v>564</v>
      </c>
      <c r="M26" s="19">
        <v>1072</v>
      </c>
      <c r="N26" s="18">
        <f>SUM(L26,M26)</f>
        <v>1636</v>
      </c>
      <c r="O26" s="31">
        <f>IF(E26&gt;0,N26/E26*100,"--")</f>
        <v>89.3500819224468</v>
      </c>
      <c r="P26" s="31">
        <v>1.67</v>
      </c>
      <c r="Q26" s="18">
        <f>E26-N26</f>
        <v>195</v>
      </c>
      <c r="R26" s="31">
        <f>IF(E26&gt;0,Q26/E26*100,"--")</f>
        <v>10.6499180775533</v>
      </c>
      <c r="S26" s="18">
        <v>195</v>
      </c>
      <c r="T26" s="53">
        <v>0</v>
      </c>
    </row>
    <row r="27" spans="1:20" ht="24.85" customHeight="1">
      <c r="A27" s="9" t="s">
        <v>20</v>
      </c>
      <c r="B27" s="19">
        <v>1222</v>
      </c>
      <c r="C27" s="19">
        <v>211</v>
      </c>
      <c r="D27" s="19">
        <v>409</v>
      </c>
      <c r="E27" s="18">
        <f>SUM(B27:D27)</f>
        <v>1842</v>
      </c>
      <c r="F27" s="19">
        <v>528</v>
      </c>
      <c r="G27" s="31">
        <f>IF($L27&gt;0,F27/$L27*100,"--")</f>
        <v>100</v>
      </c>
      <c r="H27" s="18">
        <v>0</v>
      </c>
      <c r="I27" s="18">
        <f>IF($L27&gt;0,H27/$L27*100,"--")</f>
        <v>0</v>
      </c>
      <c r="J27" s="18">
        <v>0</v>
      </c>
      <c r="K27" s="18">
        <f>IF($L27&gt;0,J27/$L27*100,"--")</f>
        <v>0</v>
      </c>
      <c r="L27" s="18">
        <f>SUM(F27,H27,J27)</f>
        <v>528</v>
      </c>
      <c r="M27" s="19">
        <v>1094</v>
      </c>
      <c r="N27" s="18">
        <f>SUM(L27,M27)</f>
        <v>1622</v>
      </c>
      <c r="O27" s="31">
        <f>IF(E27&gt;0,N27/E27*100,"--")</f>
        <v>88.0564603691639</v>
      </c>
      <c r="P27" s="31">
        <v>1.57</v>
      </c>
      <c r="Q27" s="18">
        <f>E27-N27</f>
        <v>220</v>
      </c>
      <c r="R27" s="31">
        <f>IF(E27&gt;0,Q27/E27*100,"--")</f>
        <v>11.943539630836</v>
      </c>
      <c r="S27" s="18">
        <v>220</v>
      </c>
      <c r="T27" s="53">
        <v>0</v>
      </c>
    </row>
    <row r="28" spans="1:20" ht="24.85" customHeight="1">
      <c r="A28" s="9" t="s">
        <v>21</v>
      </c>
      <c r="B28" s="19">
        <v>1419</v>
      </c>
      <c r="C28" s="19">
        <v>185</v>
      </c>
      <c r="D28" s="19">
        <v>364</v>
      </c>
      <c r="E28" s="18">
        <f>SUM(B28:D28)</f>
        <v>1968</v>
      </c>
      <c r="F28" s="19">
        <v>619</v>
      </c>
      <c r="G28" s="31">
        <f>IF($L28&gt;0,F28/$L28*100,"--")</f>
        <v>100</v>
      </c>
      <c r="H28" s="18">
        <v>0</v>
      </c>
      <c r="I28" s="18">
        <f>IF($L28&gt;0,H28/$L28*100,"--")</f>
        <v>0</v>
      </c>
      <c r="J28" s="18">
        <v>0</v>
      </c>
      <c r="K28" s="18">
        <f>IF($L28&gt;0,J28/$L28*100,"--")</f>
        <v>0</v>
      </c>
      <c r="L28" s="18">
        <f>SUM(F28,H28,J28)</f>
        <v>619</v>
      </c>
      <c r="M28" s="19">
        <v>1143</v>
      </c>
      <c r="N28" s="18">
        <f>SUM(L28,M28)</f>
        <v>1762</v>
      </c>
      <c r="O28" s="31">
        <f>IF(E28&gt;0,N28/E28*100,"--")</f>
        <v>89.5325203252033</v>
      </c>
      <c r="P28" s="31">
        <v>1.53</v>
      </c>
      <c r="Q28" s="18">
        <f>E28-N28</f>
        <v>206</v>
      </c>
      <c r="R28" s="31">
        <f>IF(E28&gt;0,Q28/E28*100,"--")</f>
        <v>10.4674796747967</v>
      </c>
      <c r="S28" s="18">
        <v>206</v>
      </c>
      <c r="T28" s="53">
        <v>0</v>
      </c>
    </row>
    <row r="29" spans="1:20" ht="24.85" customHeight="1">
      <c r="A29" s="9" t="s">
        <v>22</v>
      </c>
      <c r="B29" s="19">
        <v>1443</v>
      </c>
      <c r="C29" s="19">
        <v>192</v>
      </c>
      <c r="D29" s="19">
        <v>266</v>
      </c>
      <c r="E29" s="18">
        <f>SUM(B29:D29)</f>
        <v>1901</v>
      </c>
      <c r="F29" s="19">
        <v>626</v>
      </c>
      <c r="G29" s="31">
        <f>IF($L29&gt;0,F29/$L29*100,"--")</f>
        <v>100</v>
      </c>
      <c r="H29" s="18">
        <v>0</v>
      </c>
      <c r="I29" s="18">
        <f>IF($L29&gt;0,H29/$L29*100,"--")</f>
        <v>0</v>
      </c>
      <c r="J29" s="18">
        <v>0</v>
      </c>
      <c r="K29" s="18">
        <f>IF($L29&gt;0,J29/$L29*100,"--")</f>
        <v>0</v>
      </c>
      <c r="L29" s="18">
        <f>SUM(F29,H29,J29)</f>
        <v>626</v>
      </c>
      <c r="M29" s="19">
        <v>1064</v>
      </c>
      <c r="N29" s="18">
        <f>SUM(L29,M29)</f>
        <v>1690</v>
      </c>
      <c r="O29" s="31">
        <f>IF(E29&gt;0,N29/E29*100,"--")</f>
        <v>88.9005786428196</v>
      </c>
      <c r="P29" s="31">
        <v>1.71</v>
      </c>
      <c r="Q29" s="18">
        <f>E29-N29</f>
        <v>211</v>
      </c>
      <c r="R29" s="31">
        <f>IF(E29&gt;0,Q29/E29*100,"--")</f>
        <v>11.0994213571804</v>
      </c>
      <c r="S29" s="18">
        <v>211</v>
      </c>
      <c r="T29" s="53">
        <v>0</v>
      </c>
    </row>
    <row r="30" spans="1:20" ht="24.85" customHeight="1">
      <c r="A30" s="9" t="s">
        <v>23</v>
      </c>
      <c r="B30" s="19">
        <v>1254</v>
      </c>
      <c r="C30" s="19">
        <v>145</v>
      </c>
      <c r="D30" s="19">
        <v>201</v>
      </c>
      <c r="E30" s="18">
        <f>SUM(B30:D30)</f>
        <v>1600</v>
      </c>
      <c r="F30" s="19">
        <v>409</v>
      </c>
      <c r="G30" s="31">
        <f>IF($L30&gt;0,F30/$L30*100,"--")</f>
        <v>100</v>
      </c>
      <c r="H30" s="18">
        <v>0</v>
      </c>
      <c r="I30" s="18">
        <f>IF($L30&gt;0,H30/$L30*100,"--")</f>
        <v>0</v>
      </c>
      <c r="J30" s="18">
        <v>0</v>
      </c>
      <c r="K30" s="18">
        <f>IF($L30&gt;0,J30/$L30*100,"--")</f>
        <v>0</v>
      </c>
      <c r="L30" s="18">
        <f>SUM(F30,H30,J30)</f>
        <v>409</v>
      </c>
      <c r="M30" s="19">
        <v>1009</v>
      </c>
      <c r="N30" s="18">
        <f>SUM(L30,M30)</f>
        <v>1418</v>
      </c>
      <c r="O30" s="31">
        <f>IF(E30&gt;0,N30/E30*100,"--")</f>
        <v>88.625</v>
      </c>
      <c r="P30" s="31">
        <v>1.31</v>
      </c>
      <c r="Q30" s="18">
        <f>E30-N30</f>
        <v>182</v>
      </c>
      <c r="R30" s="31">
        <f>IF(E30&gt;0,Q30/E30*100,"--")</f>
        <v>11.375</v>
      </c>
      <c r="S30" s="18">
        <v>182</v>
      </c>
      <c r="T30" s="53">
        <v>0</v>
      </c>
    </row>
    <row r="31" spans="1:20" ht="24.85" customHeight="1">
      <c r="A31" s="9" t="s">
        <v>24</v>
      </c>
      <c r="B31" s="19">
        <v>1619</v>
      </c>
      <c r="C31" s="19">
        <v>202</v>
      </c>
      <c r="D31" s="19">
        <v>604</v>
      </c>
      <c r="E31" s="18">
        <f>SUM(B31:D31)</f>
        <v>2425</v>
      </c>
      <c r="F31" s="19">
        <v>796</v>
      </c>
      <c r="G31" s="31">
        <f>IF($L31&gt;0,F31/$L31*100,"--")</f>
        <v>100</v>
      </c>
      <c r="H31" s="18">
        <v>0</v>
      </c>
      <c r="I31" s="18">
        <f>IF($L31&gt;0,H31/$L31*100,"--")</f>
        <v>0</v>
      </c>
      <c r="J31" s="18">
        <v>0</v>
      </c>
      <c r="K31" s="18">
        <f>IF($L31&gt;0,J31/$L31*100,"--")</f>
        <v>0</v>
      </c>
      <c r="L31" s="18">
        <f>SUM(F31,H31,J31)</f>
        <v>796</v>
      </c>
      <c r="M31" s="19">
        <v>1431</v>
      </c>
      <c r="N31" s="18">
        <f>SUM(L31,M31)</f>
        <v>2227</v>
      </c>
      <c r="O31" s="31">
        <f>IF(E31&gt;0,N31/E31*100,"--")</f>
        <v>91.8350515463918</v>
      </c>
      <c r="P31" s="31">
        <v>1</v>
      </c>
      <c r="Q31" s="18">
        <f>E31-N31</f>
        <v>198</v>
      </c>
      <c r="R31" s="31">
        <f>IF(E31&gt;0,Q31/E31*100,"--")</f>
        <v>8.16494845360825</v>
      </c>
      <c r="S31" s="18">
        <v>198</v>
      </c>
      <c r="T31" s="53">
        <v>0</v>
      </c>
    </row>
    <row r="32" spans="1:20" ht="24.85" customHeight="1">
      <c r="A32" s="9" t="s">
        <v>25</v>
      </c>
      <c r="B32" s="19">
        <v>1421</v>
      </c>
      <c r="C32" s="19">
        <v>250</v>
      </c>
      <c r="D32" s="19">
        <v>389</v>
      </c>
      <c r="E32" s="18">
        <f>SUM(B32:D32)</f>
        <v>2060</v>
      </c>
      <c r="F32" s="19">
        <v>650</v>
      </c>
      <c r="G32" s="31">
        <f>IF($L32&gt;0,F32/$L32*100,"--")</f>
        <v>100</v>
      </c>
      <c r="H32" s="18">
        <v>0</v>
      </c>
      <c r="I32" s="18">
        <f>IF($L32&gt;0,H32/$L32*100,"--")</f>
        <v>0</v>
      </c>
      <c r="J32" s="18">
        <v>0</v>
      </c>
      <c r="K32" s="18">
        <f>IF($L32&gt;0,J32/$L32*100,"--")</f>
        <v>0</v>
      </c>
      <c r="L32" s="18">
        <f>SUM(F32,H32,J32)</f>
        <v>650</v>
      </c>
      <c r="M32" s="19">
        <v>1175</v>
      </c>
      <c r="N32" s="18">
        <f>SUM(L32,M32)</f>
        <v>1825</v>
      </c>
      <c r="O32" s="31">
        <f>IF(E32&gt;0,N32/E32*100,"--")</f>
        <v>88.5922330097087</v>
      </c>
      <c r="P32" s="31">
        <v>1.61</v>
      </c>
      <c r="Q32" s="18">
        <f>E32-N32</f>
        <v>235</v>
      </c>
      <c r="R32" s="31">
        <f>IF(E32&gt;0,Q32/E32*100,"--")</f>
        <v>11.4077669902913</v>
      </c>
      <c r="S32" s="18">
        <v>235</v>
      </c>
      <c r="T32" s="53">
        <v>0</v>
      </c>
    </row>
    <row r="33" spans="1:20" ht="24.85" customHeight="1">
      <c r="A33" s="9" t="s">
        <v>26</v>
      </c>
      <c r="B33" s="19">
        <v>1545</v>
      </c>
      <c r="C33" s="19">
        <v>231</v>
      </c>
      <c r="D33" s="19">
        <v>582</v>
      </c>
      <c r="E33" s="18">
        <f>SUM(B33:D33)</f>
        <v>2358</v>
      </c>
      <c r="F33" s="19">
        <v>813</v>
      </c>
      <c r="G33" s="31">
        <f>IF($L33&gt;0,F33/$L33*100,"--")</f>
        <v>100</v>
      </c>
      <c r="H33" s="18">
        <v>0</v>
      </c>
      <c r="I33" s="18">
        <f>IF($L33&gt;0,H33/$L33*100,"--")</f>
        <v>0</v>
      </c>
      <c r="J33" s="18">
        <v>0</v>
      </c>
      <c r="K33" s="18">
        <f>IF($L33&gt;0,J33/$L33*100,"--")</f>
        <v>0</v>
      </c>
      <c r="L33" s="18">
        <f>SUM(F33,H33,J33)</f>
        <v>813</v>
      </c>
      <c r="M33" s="19">
        <v>1345</v>
      </c>
      <c r="N33" s="18">
        <f>SUM(L33,M33)</f>
        <v>2158</v>
      </c>
      <c r="O33" s="31">
        <f>IF(E33&gt;0,N33/E33*100,"--")</f>
        <v>91.518235793045</v>
      </c>
      <c r="P33" s="31">
        <v>1.45</v>
      </c>
      <c r="Q33" s="18">
        <f>E33-N33</f>
        <v>200</v>
      </c>
      <c r="R33" s="31">
        <f>IF(E33&gt;0,Q33/E33*100,"--")</f>
        <v>8.48176420695505</v>
      </c>
      <c r="S33" s="18">
        <v>200</v>
      </c>
      <c r="T33" s="53">
        <v>0</v>
      </c>
    </row>
    <row r="34" spans="1:20" ht="24.85" customHeight="1">
      <c r="A34" s="9" t="s">
        <v>27</v>
      </c>
      <c r="B34" s="19">
        <v>1437</v>
      </c>
      <c r="C34" s="19">
        <v>208</v>
      </c>
      <c r="D34" s="19">
        <v>447</v>
      </c>
      <c r="E34" s="18">
        <f>SUM(B34:D34)</f>
        <v>2092</v>
      </c>
      <c r="F34" s="19">
        <v>679</v>
      </c>
      <c r="G34" s="31">
        <f>IF($L34&gt;0,F34/$L34*100,"--")</f>
        <v>100</v>
      </c>
      <c r="H34" s="18">
        <v>0</v>
      </c>
      <c r="I34" s="18">
        <f>IF($L34&gt;0,H34/$L34*100,"--")</f>
        <v>0</v>
      </c>
      <c r="J34" s="18">
        <v>0</v>
      </c>
      <c r="K34" s="18">
        <f>IF($L34&gt;0,J34/$L34*100,"--")</f>
        <v>0</v>
      </c>
      <c r="L34" s="18">
        <f>SUM(F34,H34,J34)</f>
        <v>679</v>
      </c>
      <c r="M34" s="19">
        <v>1255</v>
      </c>
      <c r="N34" s="18">
        <f>SUM(L34,M34)</f>
        <v>1934</v>
      </c>
      <c r="O34" s="31">
        <f>IF(E34&gt;0,N34/E34*100,"--")</f>
        <v>92.4474187380497</v>
      </c>
      <c r="P34" s="31">
        <v>1.2</v>
      </c>
      <c r="Q34" s="18">
        <f>E34-N34</f>
        <v>158</v>
      </c>
      <c r="R34" s="31">
        <f>IF(E34&gt;0,Q34/E34*100,"--")</f>
        <v>7.55258126195029</v>
      </c>
      <c r="S34" s="18">
        <v>158</v>
      </c>
      <c r="T34" s="53">
        <v>0</v>
      </c>
    </row>
    <row r="35" spans="1:20" ht="24.85" customHeight="1">
      <c r="A35" s="9" t="s">
        <v>28</v>
      </c>
      <c r="B35" s="19">
        <v>1453</v>
      </c>
      <c r="C35" s="19">
        <v>207</v>
      </c>
      <c r="D35" s="19">
        <v>381</v>
      </c>
      <c r="E35" s="18">
        <f>SUM(B35:D35)</f>
        <v>2041</v>
      </c>
      <c r="F35" s="19">
        <v>729</v>
      </c>
      <c r="G35" s="31">
        <f>IF($L35&gt;0,F35/$L35*100,"--")</f>
        <v>100</v>
      </c>
      <c r="H35" s="18">
        <v>0</v>
      </c>
      <c r="I35" s="18">
        <f>IF($L35&gt;0,H35/$L35*100,"--")</f>
        <v>0</v>
      </c>
      <c r="J35" s="18">
        <v>0</v>
      </c>
      <c r="K35" s="18">
        <f>IF($L35&gt;0,J35/$L35*100,"--")</f>
        <v>0</v>
      </c>
      <c r="L35" s="18">
        <f>SUM(F35,H35,J35)</f>
        <v>729</v>
      </c>
      <c r="M35" s="19">
        <v>1135</v>
      </c>
      <c r="N35" s="18">
        <f>SUM(L35,M35)</f>
        <v>1864</v>
      </c>
      <c r="O35" s="31">
        <f>IF(E35&gt;0,N35/E35*100,"--")</f>
        <v>91.327780499755</v>
      </c>
      <c r="P35" s="31">
        <v>1.56</v>
      </c>
      <c r="Q35" s="18">
        <f>E35-N35</f>
        <v>177</v>
      </c>
      <c r="R35" s="31">
        <f>IF(E35&gt;0,Q35/E35*100,"--")</f>
        <v>8.67221950024498</v>
      </c>
      <c r="S35" s="18">
        <v>177</v>
      </c>
      <c r="T35" s="53">
        <v>0</v>
      </c>
    </row>
    <row r="36" spans="1:20" ht="24.85" customHeight="1">
      <c r="A36" s="9" t="s">
        <v>29</v>
      </c>
      <c r="B36" s="19">
        <v>1108</v>
      </c>
      <c r="C36" s="19">
        <v>134</v>
      </c>
      <c r="D36" s="19">
        <v>200</v>
      </c>
      <c r="E36" s="18">
        <f>SUM(B36:D36)</f>
        <v>1442</v>
      </c>
      <c r="F36" s="19">
        <v>385</v>
      </c>
      <c r="G36" s="31">
        <f>IF($L36&gt;0,F36/$L36*100,"--")</f>
        <v>100</v>
      </c>
      <c r="H36" s="18">
        <v>0</v>
      </c>
      <c r="I36" s="18">
        <f>IF($L36&gt;0,H36/$L36*100,"--")</f>
        <v>0</v>
      </c>
      <c r="J36" s="18">
        <v>0</v>
      </c>
      <c r="K36" s="18">
        <f>IF($L36&gt;0,J36/$L36*100,"--")</f>
        <v>0</v>
      </c>
      <c r="L36" s="18">
        <f>SUM(F36,H36,J36)</f>
        <v>385</v>
      </c>
      <c r="M36" s="19">
        <v>866</v>
      </c>
      <c r="N36" s="18">
        <f>SUM(L36,M36)</f>
        <v>1251</v>
      </c>
      <c r="O36" s="31">
        <f>IF(E36&gt;0,N36/E36*100,"--")</f>
        <v>86.754507628294</v>
      </c>
      <c r="P36" s="31">
        <v>1.88</v>
      </c>
      <c r="Q36" s="18">
        <f>E36-N36</f>
        <v>191</v>
      </c>
      <c r="R36" s="31">
        <f>IF(E36&gt;0,Q36/E36*100,"--")</f>
        <v>13.245492371706</v>
      </c>
      <c r="S36" s="18">
        <v>191</v>
      </c>
      <c r="T36" s="53">
        <v>0</v>
      </c>
    </row>
    <row r="37" spans="1:20" ht="24.85" customHeight="1">
      <c r="A37" s="9" t="s">
        <v>30</v>
      </c>
      <c r="B37" s="19">
        <v>1416</v>
      </c>
      <c r="C37" s="19">
        <v>185</v>
      </c>
      <c r="D37" s="19">
        <v>500</v>
      </c>
      <c r="E37" s="18">
        <f>SUM(B37:D37)</f>
        <v>2101</v>
      </c>
      <c r="F37" s="19">
        <v>640</v>
      </c>
      <c r="G37" s="31">
        <f>IF($L37&gt;0,F37/$L37*100,"--")</f>
        <v>97.5609756097561</v>
      </c>
      <c r="H37" s="18">
        <v>16</v>
      </c>
      <c r="I37" s="31">
        <f>IF($L37&gt;0,H37/$L37*100,"--")</f>
        <v>2.4390243902439</v>
      </c>
      <c r="J37" s="18">
        <v>0</v>
      </c>
      <c r="K37" s="18">
        <f>IF($L37&gt;0,J37/$L37*100,"--")</f>
        <v>0</v>
      </c>
      <c r="L37" s="18">
        <f>SUM(F37,H37,J37)</f>
        <v>656</v>
      </c>
      <c r="M37" s="19">
        <v>1153</v>
      </c>
      <c r="N37" s="18">
        <f>SUM(L37,M37)</f>
        <v>1809</v>
      </c>
      <c r="O37" s="31">
        <f>IF(E37&gt;0,N37/E37*100,"--")</f>
        <v>86.1018562589243</v>
      </c>
      <c r="P37" s="31">
        <v>2.1</v>
      </c>
      <c r="Q37" s="18">
        <f>E37-N37</f>
        <v>292</v>
      </c>
      <c r="R37" s="31">
        <f>IF(E37&gt;0,Q37/E37*100,"--")</f>
        <v>13.8981437410757</v>
      </c>
      <c r="S37" s="18">
        <v>290</v>
      </c>
      <c r="T37" s="53">
        <v>2</v>
      </c>
    </row>
    <row r="38" spans="1:20" ht="24.85" customHeight="1">
      <c r="A38" s="9" t="s">
        <v>31</v>
      </c>
      <c r="B38" s="19">
        <v>965</v>
      </c>
      <c r="C38" s="19">
        <v>111</v>
      </c>
      <c r="D38" s="19">
        <v>136</v>
      </c>
      <c r="E38" s="18">
        <f>SUM(B38:D38)</f>
        <v>1212</v>
      </c>
      <c r="F38" s="19">
        <v>267</v>
      </c>
      <c r="G38" s="31">
        <f>IF($L38&gt;0,F38/$L38*100,"--")</f>
        <v>100</v>
      </c>
      <c r="H38" s="18">
        <v>0</v>
      </c>
      <c r="I38" s="18">
        <f>IF($L38&gt;0,H38/$L38*100,"--")</f>
        <v>0</v>
      </c>
      <c r="J38" s="18">
        <v>0</v>
      </c>
      <c r="K38" s="18">
        <f>IF($L38&gt;0,J38/$L38*100,"--")</f>
        <v>0</v>
      </c>
      <c r="L38" s="18">
        <f>SUM(F38,H38,J38)</f>
        <v>267</v>
      </c>
      <c r="M38" s="19">
        <v>800</v>
      </c>
      <c r="N38" s="18">
        <f>SUM(L38,M38)</f>
        <v>1067</v>
      </c>
      <c r="O38" s="31">
        <f>IF(E38&gt;0,N38/E38*100,"--")</f>
        <v>88.036303630363</v>
      </c>
      <c r="P38" s="31">
        <v>1.14</v>
      </c>
      <c r="Q38" s="18">
        <f>E38-N38</f>
        <v>145</v>
      </c>
      <c r="R38" s="31">
        <f>IF(E38&gt;0,Q38/E38*100,"--")</f>
        <v>11.963696369637</v>
      </c>
      <c r="S38" s="18">
        <v>145</v>
      </c>
      <c r="T38" s="53">
        <v>0</v>
      </c>
    </row>
    <row r="39" spans="1:20" ht="24.85" customHeight="1">
      <c r="A39" s="9" t="s">
        <v>32</v>
      </c>
      <c r="B39" s="19">
        <v>1119</v>
      </c>
      <c r="C39" s="19">
        <v>155</v>
      </c>
      <c r="D39" s="19">
        <v>182</v>
      </c>
      <c r="E39" s="18">
        <f>SUM(B39:D39)</f>
        <v>1456</v>
      </c>
      <c r="F39" s="19">
        <v>300</v>
      </c>
      <c r="G39" s="31">
        <f>IF($L39&gt;0,F39/$L39*100,"--")</f>
        <v>100</v>
      </c>
      <c r="H39" s="18">
        <v>0</v>
      </c>
      <c r="I39" s="18">
        <f>IF($L39&gt;0,H39/$L39*100,"--")</f>
        <v>0</v>
      </c>
      <c r="J39" s="18">
        <v>0</v>
      </c>
      <c r="K39" s="18">
        <f>IF($L39&gt;0,J39/$L39*100,"--")</f>
        <v>0</v>
      </c>
      <c r="L39" s="18">
        <f>SUM(F39,H39,J39)</f>
        <v>300</v>
      </c>
      <c r="M39" s="19">
        <v>961</v>
      </c>
      <c r="N39" s="18">
        <f>SUM(L39,M39)</f>
        <v>1261</v>
      </c>
      <c r="O39" s="31">
        <f>IF(E39&gt;0,N39/E39*100,"--")</f>
        <v>86.6071428571429</v>
      </c>
      <c r="P39" s="31">
        <v>1.74</v>
      </c>
      <c r="Q39" s="18">
        <f>E39-N39</f>
        <v>195</v>
      </c>
      <c r="R39" s="31">
        <f>IF(E39&gt;0,Q39/E39*100,"--")</f>
        <v>13.3928571428571</v>
      </c>
      <c r="S39" s="18">
        <v>195</v>
      </c>
      <c r="T39" s="53">
        <v>0</v>
      </c>
    </row>
    <row r="40" spans="1:20" ht="24.85" customHeight="1">
      <c r="A40" s="9" t="s">
        <v>33</v>
      </c>
      <c r="B40" s="19">
        <v>1172</v>
      </c>
      <c r="C40" s="19">
        <v>176</v>
      </c>
      <c r="D40" s="19">
        <v>292</v>
      </c>
      <c r="E40" s="18">
        <f>SUM(B40:D40)</f>
        <v>1640</v>
      </c>
      <c r="F40" s="19">
        <v>367</v>
      </c>
      <c r="G40" s="31">
        <f>IF($L40&gt;0,F40/$L40*100,"--")</f>
        <v>100</v>
      </c>
      <c r="H40" s="18">
        <v>0</v>
      </c>
      <c r="I40" s="18">
        <f>IF($L40&gt;0,H40/$L40*100,"--")</f>
        <v>0</v>
      </c>
      <c r="J40" s="18">
        <v>0</v>
      </c>
      <c r="K40" s="18">
        <f>IF($L40&gt;0,J40/$L40*100,"--")</f>
        <v>0</v>
      </c>
      <c r="L40" s="18">
        <f>SUM(F40,H40,J40)</f>
        <v>367</v>
      </c>
      <c r="M40" s="19">
        <v>1066</v>
      </c>
      <c r="N40" s="18">
        <f>SUM(L40,M40)</f>
        <v>1433</v>
      </c>
      <c r="O40" s="31">
        <f>IF(E40&gt;0,N40/E40*100,"--")</f>
        <v>87.3780487804878</v>
      </c>
      <c r="P40" s="31">
        <v>1.58</v>
      </c>
      <c r="Q40" s="18">
        <f>E40-N40</f>
        <v>207</v>
      </c>
      <c r="R40" s="31">
        <f>IF(E40&gt;0,Q40/E40*100,"--")</f>
        <v>12.6219512195122</v>
      </c>
      <c r="S40" s="18">
        <v>203</v>
      </c>
      <c r="T40" s="53">
        <v>4</v>
      </c>
    </row>
    <row r="41" spans="1:20" ht="19.75" customHeight="1">
      <c r="A41" s="2"/>
      <c r="B41" s="2"/>
      <c r="C41" s="24"/>
      <c r="D41" s="24"/>
      <c r="E41" s="24"/>
      <c r="F41" s="24"/>
      <c r="G41" s="24"/>
      <c r="H41" s="24"/>
      <c r="I41" s="28"/>
      <c r="J41" s="2"/>
      <c r="K41" s="37"/>
      <c r="L41" s="40"/>
      <c r="M41" s="40"/>
      <c r="N41" s="40"/>
      <c r="O41" s="46"/>
      <c r="P41" s="48" t="s">
        <v>85</v>
      </c>
      <c r="Q41" s="48"/>
      <c r="R41" s="49"/>
      <c r="S41" s="49"/>
      <c r="T41" s="49"/>
    </row>
    <row r="42" spans="1:20" ht="19.75" customHeight="1">
      <c r="A42" s="10"/>
      <c r="B42" s="10"/>
      <c r="C42" s="10"/>
      <c r="D42" s="10"/>
      <c r="E42" s="26"/>
      <c r="F42" s="26"/>
      <c r="G42" s="32" t="s">
        <v>61</v>
      </c>
      <c r="H42" s="32"/>
      <c r="I42" s="33"/>
      <c r="J42" s="10"/>
      <c r="K42" s="38"/>
      <c r="L42" s="41"/>
      <c r="M42" s="41"/>
      <c r="N42" s="41"/>
      <c r="O42" s="38"/>
      <c r="P42" s="41"/>
      <c r="Q42" s="41"/>
      <c r="R42" s="12"/>
      <c r="S42" s="12"/>
      <c r="T42" s="12"/>
    </row>
    <row r="43" spans="1:20" ht="19.75" customHeight="1">
      <c r="A43" s="11" t="s">
        <v>34</v>
      </c>
      <c r="B43" s="11"/>
      <c r="C43" s="11"/>
      <c r="D43" s="11" t="s">
        <v>50</v>
      </c>
      <c r="E43" s="11"/>
      <c r="F43" s="11"/>
      <c r="G43" s="33"/>
      <c r="H43" s="10"/>
      <c r="I43" s="11"/>
      <c r="J43" s="32"/>
      <c r="K43" s="11"/>
      <c r="L43" s="11" t="s">
        <v>72</v>
      </c>
      <c r="M43" s="11"/>
      <c r="N43" s="11"/>
      <c r="O43" s="10"/>
      <c r="P43" s="10"/>
      <c r="Q43" s="10"/>
      <c r="R43" s="12"/>
      <c r="S43" s="12"/>
      <c r="T43" s="12"/>
    </row>
    <row r="44" spans="1:20" ht="19.75" customHeight="1">
      <c r="A44" s="11"/>
      <c r="B44" s="11"/>
      <c r="C44" s="11"/>
      <c r="D44" s="11"/>
      <c r="E44" s="11"/>
      <c r="F44" s="11"/>
      <c r="G44" s="32" t="s">
        <v>62</v>
      </c>
      <c r="H44" s="32"/>
      <c r="I44" s="11"/>
      <c r="J44" s="34"/>
      <c r="K44" s="11"/>
      <c r="L44" s="11"/>
      <c r="M44" s="11"/>
      <c r="N44" s="42"/>
      <c r="O44" s="38"/>
      <c r="P44" s="41"/>
      <c r="Q44" s="41"/>
      <c r="R44" s="12"/>
      <c r="S44" s="12"/>
      <c r="T44" s="12"/>
    </row>
    <row r="45" spans="1:20" ht="19.75" customHeight="1">
      <c r="A45" s="11" t="s">
        <v>35</v>
      </c>
      <c r="B45" s="20" t="s">
        <v>42</v>
      </c>
      <c r="C45" s="20"/>
      <c r="D45" s="11"/>
      <c r="E45" s="11"/>
      <c r="F45" s="11"/>
      <c r="G45" s="34"/>
      <c r="H45" s="11"/>
      <c r="I45" s="34"/>
      <c r="J45" s="11"/>
      <c r="K45" s="39"/>
      <c r="L45" s="11"/>
      <c r="M45" s="11"/>
      <c r="N45" s="11"/>
      <c r="O45" s="38"/>
      <c r="P45" s="10"/>
      <c r="Q45" s="10"/>
      <c r="R45" s="12"/>
      <c r="S45" s="12"/>
      <c r="T45" s="12"/>
    </row>
    <row r="46" spans="1:20" ht="19.75" customHeight="1">
      <c r="A46" s="11" t="s">
        <v>36</v>
      </c>
      <c r="B46" s="20" t="s">
        <v>43</v>
      </c>
      <c r="C46" s="20"/>
      <c r="D46" s="11"/>
      <c r="E46" s="11"/>
      <c r="F46" s="11"/>
      <c r="G46" s="34"/>
      <c r="H46" s="11"/>
      <c r="I46" s="34"/>
      <c r="J46" s="11"/>
      <c r="K46" s="39"/>
      <c r="L46" s="42"/>
      <c r="M46" s="11"/>
      <c r="N46" s="11"/>
      <c r="O46" s="38"/>
      <c r="P46" s="41"/>
      <c r="Q46" s="41"/>
      <c r="R46" s="12"/>
      <c r="S46" s="12"/>
      <c r="T46" s="12"/>
    </row>
    <row r="47" spans="1:20" ht="19.75" customHeight="1">
      <c r="A47" s="11" t="s">
        <v>37</v>
      </c>
      <c r="B47" s="21" t="s">
        <v>44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33"/>
      <c r="P47" s="10"/>
      <c r="Q47" s="41"/>
      <c r="R47" s="12"/>
      <c r="S47" s="12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2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2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2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2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2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2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2"/>
      <c r="C57" s="12"/>
      <c r="D57" s="12"/>
      <c r="E57" s="12"/>
      <c r="F57" s="12"/>
      <c r="G57" s="12"/>
      <c r="H57" s="12"/>
      <c r="I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>
      <c r="A58" s="12"/>
      <c r="B58" s="12"/>
      <c r="C58" s="12"/>
      <c r="D58" s="12"/>
      <c r="E58" s="12"/>
      <c r="F58" s="12"/>
      <c r="G58" s="12"/>
      <c r="H58" s="12"/>
      <c r="I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>
      <c r="A59" s="12"/>
      <c r="B59" s="12"/>
      <c r="C59" s="12"/>
      <c r="D59" s="12"/>
      <c r="E59" s="12"/>
      <c r="F59" s="12"/>
      <c r="G59" s="12"/>
      <c r="H59" s="12"/>
      <c r="I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>
      <c r="A60" s="12"/>
      <c r="B60" s="12"/>
      <c r="C60" s="12"/>
      <c r="D60" s="12"/>
      <c r="E60" s="12"/>
      <c r="F60" s="12"/>
      <c r="G60" s="12"/>
      <c r="H60" s="12"/>
      <c r="I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>
      <c r="A61" s="12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>
      <c r="A62" s="12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>
      <c r="A63" s="12"/>
      <c r="B63" s="12"/>
      <c r="C63" s="12"/>
      <c r="D63" s="12"/>
      <c r="E63" s="12"/>
      <c r="F63" s="12"/>
      <c r="G63" s="12"/>
      <c r="H63" s="12"/>
      <c r="I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>
      <c r="A65" s="12"/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>
      <c r="A66" s="12"/>
      <c r="B66" s="12"/>
      <c r="C66" s="12"/>
      <c r="D66" s="12"/>
      <c r="E66" s="12"/>
      <c r="F66" s="12"/>
      <c r="G66" s="12"/>
      <c r="H66" s="12"/>
      <c r="I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>
      <c r="A67" s="12"/>
      <c r="B67" s="12"/>
      <c r="C67" s="12"/>
      <c r="D67" s="12"/>
      <c r="E67" s="12"/>
      <c r="F67" s="12"/>
      <c r="G67" s="12"/>
      <c r="H67" s="12"/>
      <c r="I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>
      <c r="A68" s="12"/>
      <c r="B68" s="12"/>
      <c r="C68" s="12"/>
      <c r="D68" s="12"/>
      <c r="E68" s="12"/>
      <c r="F68" s="12"/>
      <c r="G68" s="12"/>
      <c r="H68" s="12"/>
      <c r="I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>
      <c r="A69" s="12"/>
      <c r="B69" s="12"/>
      <c r="C69" s="12"/>
      <c r="D69" s="12"/>
      <c r="E69" s="12"/>
      <c r="F69" s="12"/>
      <c r="G69" s="12"/>
      <c r="H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>
      <c r="A70" s="12"/>
      <c r="B70" s="12"/>
      <c r="C70" s="12"/>
      <c r="D70" s="12"/>
      <c r="E70" s="12"/>
      <c r="F70" s="12"/>
      <c r="G70" s="12"/>
      <c r="H70" s="12"/>
      <c r="I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2"/>
      <c r="E71" s="12"/>
      <c r="F71" s="12"/>
      <c r="G71" s="12"/>
      <c r="H71" s="12"/>
      <c r="I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>
      <c r="A73" s="12"/>
      <c r="B73" s="12"/>
      <c r="C73" s="12"/>
      <c r="D73" s="12"/>
      <c r="E73" s="12"/>
      <c r="F73" s="12"/>
      <c r="G73" s="12"/>
      <c r="H73" s="12"/>
      <c r="I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2"/>
      <c r="E74" s="12"/>
      <c r="F74" s="12"/>
      <c r="G74" s="12"/>
      <c r="H74" s="12"/>
      <c r="I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2"/>
      <c r="E75" s="12"/>
      <c r="F75" s="12"/>
      <c r="G75" s="12"/>
      <c r="H75" s="12"/>
      <c r="I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2"/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2"/>
      <c r="E78" s="12"/>
      <c r="F78" s="12"/>
      <c r="G78" s="12"/>
      <c r="H78" s="12"/>
      <c r="I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>
      <c r="A79" s="12"/>
      <c r="B79" s="12"/>
      <c r="C79" s="12"/>
      <c r="D79" s="12"/>
      <c r="E79" s="12"/>
      <c r="F79" s="12"/>
      <c r="G79" s="12"/>
      <c r="H79" s="12"/>
      <c r="I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2"/>
      <c r="E80" s="12"/>
      <c r="F80" s="12"/>
      <c r="G80" s="12"/>
      <c r="H80" s="12"/>
      <c r="I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2"/>
      <c r="B81" s="12"/>
      <c r="C81" s="12"/>
      <c r="D81" s="12"/>
      <c r="E81" s="12"/>
      <c r="F81" s="12"/>
      <c r="G81" s="12"/>
      <c r="H81" s="12"/>
      <c r="I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>
      <c r="A82" s="12"/>
      <c r="B82" s="12"/>
      <c r="C82" s="12"/>
      <c r="D82" s="12"/>
      <c r="E82" s="12"/>
      <c r="F82" s="12"/>
      <c r="G82" s="12"/>
      <c r="H82" s="12"/>
      <c r="I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>
      <c r="A83" s="12"/>
      <c r="B83" s="12"/>
      <c r="C83" s="12"/>
      <c r="D83" s="12"/>
      <c r="E83" s="12"/>
      <c r="F83" s="12"/>
      <c r="G83" s="12"/>
      <c r="H83" s="12"/>
      <c r="I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>
      <c r="A84" s="12"/>
      <c r="B84" s="12"/>
      <c r="C84" s="12"/>
      <c r="D84" s="12"/>
      <c r="E84" s="12"/>
      <c r="F84" s="12"/>
      <c r="G84" s="12"/>
      <c r="H84" s="12"/>
      <c r="I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>
      <c r="A85" s="12"/>
      <c r="B85" s="12"/>
      <c r="C85" s="12"/>
      <c r="D85" s="12"/>
      <c r="E85" s="12"/>
      <c r="F85" s="12"/>
      <c r="G85" s="12"/>
      <c r="H85" s="12"/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>
      <c r="A86" s="12"/>
      <c r="B86" s="12"/>
      <c r="C86" s="12"/>
      <c r="D86" s="12"/>
      <c r="E86" s="12"/>
      <c r="F86" s="12"/>
      <c r="G86" s="12"/>
      <c r="H86" s="12"/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>
      <c r="A87" s="12"/>
      <c r="B87" s="12"/>
      <c r="C87" s="12"/>
      <c r="D87" s="12"/>
      <c r="E87" s="12"/>
      <c r="F87" s="12"/>
      <c r="G87" s="12"/>
      <c r="H87" s="12"/>
      <c r="I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>
      <c r="A88" s="12"/>
      <c r="B88" s="12"/>
      <c r="C88" s="12"/>
      <c r="D88" s="12"/>
      <c r="E88" s="12"/>
      <c r="F88" s="12"/>
      <c r="G88" s="12"/>
      <c r="H88" s="12"/>
      <c r="I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>
      <c r="A89" s="12"/>
      <c r="B89" s="12"/>
      <c r="C89" s="12"/>
      <c r="D89" s="12"/>
      <c r="E89" s="12"/>
      <c r="F89" s="12"/>
      <c r="G89" s="12"/>
      <c r="H89" s="12"/>
      <c r="I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>
      <c r="A90" s="12"/>
      <c r="B90" s="12"/>
      <c r="C90" s="12"/>
      <c r="D90" s="12"/>
      <c r="E90" s="12"/>
      <c r="F90" s="12"/>
      <c r="G90" s="12"/>
      <c r="H90" s="12"/>
      <c r="I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2"/>
      <c r="E91" s="12"/>
      <c r="F91" s="12"/>
      <c r="G91" s="12"/>
      <c r="H91" s="12"/>
      <c r="I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>
      <c r="A92" s="12"/>
      <c r="B92" s="12"/>
      <c r="C92" s="12"/>
      <c r="D92" s="12"/>
      <c r="E92" s="12"/>
      <c r="F92" s="12"/>
      <c r="G92" s="12"/>
      <c r="H92" s="12"/>
      <c r="I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>
      <c r="A93" s="12"/>
      <c r="B93" s="12"/>
      <c r="C93" s="12"/>
      <c r="D93" s="12"/>
      <c r="E93" s="12"/>
      <c r="F93" s="12"/>
      <c r="G93" s="12"/>
      <c r="H93" s="12"/>
      <c r="I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2"/>
      <c r="E94" s="12"/>
      <c r="F94" s="12"/>
      <c r="G94" s="12"/>
      <c r="H94" s="12"/>
      <c r="I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>
      <c r="A95" s="12"/>
      <c r="B95" s="12"/>
      <c r="C95" s="12"/>
      <c r="D95" s="12"/>
      <c r="E95" s="12"/>
      <c r="F95" s="12"/>
      <c r="G95" s="12"/>
      <c r="H95" s="12"/>
      <c r="I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2"/>
      <c r="E96" s="12"/>
      <c r="F96" s="12"/>
      <c r="G96" s="12"/>
      <c r="H96" s="12"/>
      <c r="I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2"/>
      <c r="B97" s="12"/>
      <c r="C97" s="12"/>
      <c r="D97" s="12"/>
      <c r="E97" s="12"/>
      <c r="F97" s="12"/>
      <c r="G97" s="12"/>
      <c r="H97" s="12"/>
      <c r="I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>
      <c r="A98" s="12"/>
      <c r="B98" s="12"/>
      <c r="C98" s="12"/>
      <c r="D98" s="12"/>
      <c r="E98" s="12"/>
      <c r="F98" s="12"/>
      <c r="G98" s="12"/>
      <c r="H98" s="12"/>
      <c r="I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>
      <c r="A99" s="12"/>
      <c r="B99" s="12"/>
      <c r="C99" s="12"/>
      <c r="D99" s="12"/>
      <c r="E99" s="12"/>
      <c r="F99" s="12"/>
      <c r="G99" s="12"/>
      <c r="H99" s="12"/>
      <c r="I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>
      <c r="A100" s="12"/>
      <c r="B100" s="12"/>
      <c r="C100" s="12"/>
      <c r="D100" s="12"/>
      <c r="E100" s="12"/>
      <c r="F100" s="12"/>
      <c r="G100" s="12"/>
      <c r="H100" s="12"/>
      <c r="I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>
      <c r="A101" s="12"/>
      <c r="B101" s="12"/>
      <c r="C101" s="12"/>
      <c r="D101" s="12"/>
      <c r="E101" s="12"/>
      <c r="F101" s="12"/>
      <c r="G101" s="12"/>
      <c r="H101" s="12"/>
      <c r="I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>
      <c r="A102" s="12"/>
      <c r="B102" s="12"/>
      <c r="C102" s="12"/>
      <c r="D102" s="12"/>
      <c r="E102" s="12"/>
      <c r="F102" s="12"/>
      <c r="G102" s="12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>
      <c r="A103" s="12"/>
      <c r="B103" s="12"/>
      <c r="C103" s="12"/>
      <c r="D103" s="12"/>
      <c r="E103" s="12"/>
      <c r="F103" s="12"/>
      <c r="G103" s="12"/>
      <c r="H103" s="12"/>
      <c r="I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>
      <c r="A104" s="12"/>
      <c r="B104" s="12"/>
      <c r="C104" s="12"/>
      <c r="D104" s="12"/>
      <c r="E104" s="12"/>
      <c r="F104" s="12"/>
      <c r="G104" s="12"/>
      <c r="H104" s="12"/>
      <c r="I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>
      <c r="A105" s="12"/>
      <c r="B105" s="12"/>
      <c r="C105" s="12"/>
      <c r="D105" s="12"/>
      <c r="E105" s="12"/>
      <c r="F105" s="12"/>
      <c r="G105" s="12"/>
      <c r="H105" s="12"/>
      <c r="I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>
      <c r="A106" s="12"/>
      <c r="B106" s="12"/>
      <c r="C106" s="12"/>
      <c r="D106" s="12"/>
      <c r="E106" s="12"/>
      <c r="F106" s="12"/>
      <c r="G106" s="12"/>
      <c r="H106" s="12"/>
      <c r="I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>
      <c r="A107" s="12"/>
      <c r="B107" s="12"/>
      <c r="C107" s="12"/>
      <c r="D107" s="12"/>
      <c r="E107" s="12"/>
      <c r="F107" s="12"/>
      <c r="G107" s="12"/>
      <c r="H107" s="12"/>
      <c r="I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>
      <c r="A108" s="12"/>
      <c r="B108" s="12"/>
      <c r="C108" s="12"/>
      <c r="D108" s="12"/>
      <c r="E108" s="12"/>
      <c r="F108" s="12"/>
      <c r="G108" s="12"/>
      <c r="H108" s="12"/>
      <c r="I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>
      <c r="A109" s="12"/>
      <c r="B109" s="12"/>
      <c r="C109" s="12"/>
      <c r="D109" s="12"/>
      <c r="E109" s="12"/>
      <c r="F109" s="12"/>
      <c r="G109" s="12"/>
      <c r="H109" s="12"/>
      <c r="I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>
      <c r="A110" s="12"/>
      <c r="B110" s="12"/>
      <c r="C110" s="12"/>
      <c r="D110" s="12"/>
      <c r="E110" s="12"/>
      <c r="F110" s="12"/>
      <c r="G110" s="12"/>
      <c r="H110" s="12"/>
      <c r="I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>
      <c r="A111" s="12"/>
      <c r="B111" s="12"/>
      <c r="C111" s="12"/>
      <c r="D111" s="12"/>
      <c r="E111" s="12"/>
      <c r="F111" s="12"/>
      <c r="G111" s="12"/>
      <c r="H111" s="12"/>
      <c r="I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>
      <c r="A112" s="12"/>
      <c r="B112" s="12"/>
      <c r="C112" s="12"/>
      <c r="D112" s="12"/>
      <c r="E112" s="12"/>
      <c r="F112" s="12"/>
      <c r="G112" s="12"/>
      <c r="H112" s="12"/>
      <c r="I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>
      <c r="A113" s="12"/>
      <c r="B113" s="12"/>
      <c r="C113" s="12"/>
      <c r="D113" s="12"/>
      <c r="E113" s="12"/>
      <c r="F113" s="12"/>
      <c r="G113" s="12"/>
      <c r="H113" s="12"/>
      <c r="I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>
      <c r="A114" s="12"/>
      <c r="B114" s="12"/>
      <c r="C114" s="12"/>
      <c r="D114" s="12"/>
      <c r="E114" s="12"/>
      <c r="F114" s="12"/>
      <c r="G114" s="12"/>
      <c r="H114" s="12"/>
      <c r="I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>
      <c r="A115" s="12"/>
      <c r="B115" s="12"/>
      <c r="C115" s="12"/>
      <c r="D115" s="12"/>
      <c r="E115" s="12"/>
      <c r="F115" s="12"/>
      <c r="G115" s="12"/>
      <c r="H115" s="12"/>
      <c r="I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>
      <c r="A116" s="12"/>
      <c r="B116" s="12"/>
      <c r="C116" s="12"/>
      <c r="D116" s="12"/>
      <c r="E116" s="12"/>
      <c r="F116" s="12"/>
      <c r="G116" s="12"/>
      <c r="H116" s="12"/>
      <c r="I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>
      <c r="A117" s="12"/>
      <c r="B117" s="12"/>
      <c r="C117" s="12"/>
      <c r="D117" s="12"/>
      <c r="E117" s="12"/>
      <c r="F117" s="12"/>
      <c r="G117" s="12"/>
      <c r="H117" s="12"/>
      <c r="I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>
      <c r="A118" s="12"/>
      <c r="B118" s="12"/>
      <c r="C118" s="12"/>
      <c r="D118" s="12"/>
      <c r="E118" s="12"/>
      <c r="F118" s="12"/>
      <c r="G118" s="12"/>
      <c r="H118" s="12"/>
      <c r="I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>
      <c r="A119" s="12"/>
      <c r="B119" s="12"/>
      <c r="C119" s="12"/>
      <c r="D119" s="12"/>
      <c r="E119" s="12"/>
      <c r="F119" s="12"/>
      <c r="G119" s="12"/>
      <c r="H119" s="12"/>
      <c r="I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>
      <c r="A120" s="12"/>
      <c r="B120" s="12"/>
      <c r="C120" s="12"/>
      <c r="D120" s="12"/>
      <c r="E120" s="12"/>
      <c r="F120" s="12"/>
      <c r="G120" s="12"/>
      <c r="H120" s="12"/>
      <c r="I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>
      <c r="A121" s="12"/>
      <c r="B121" s="12"/>
      <c r="C121" s="12"/>
      <c r="D121" s="12"/>
      <c r="E121" s="12"/>
      <c r="F121" s="12"/>
      <c r="G121" s="12"/>
      <c r="H121" s="12"/>
      <c r="I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>
      <c r="A122" s="12"/>
      <c r="B122" s="12"/>
      <c r="C122" s="12"/>
      <c r="D122" s="12"/>
      <c r="E122" s="12"/>
      <c r="F122" s="12"/>
      <c r="G122" s="12"/>
      <c r="H122" s="12"/>
      <c r="I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>
      <c r="A131" s="12"/>
      <c r="B131" s="12"/>
      <c r="C131" s="12"/>
      <c r="D131" s="12"/>
      <c r="E131" s="12"/>
      <c r="F131" s="12"/>
      <c r="G131" s="12"/>
      <c r="H131" s="12"/>
      <c r="I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">
      <c r="A132" s="12"/>
      <c r="B132" s="12"/>
      <c r="C132" s="12"/>
      <c r="D132" s="12"/>
      <c r="E132" s="12"/>
      <c r="F132" s="12"/>
      <c r="G132" s="12"/>
      <c r="H132" s="12"/>
      <c r="I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">
      <c r="A133" s="12"/>
      <c r="B133" s="12"/>
      <c r="C133" s="12"/>
      <c r="D133" s="12"/>
      <c r="E133" s="12"/>
      <c r="F133" s="12"/>
      <c r="G133" s="12"/>
      <c r="H133" s="12"/>
      <c r="I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">
      <c r="A134" s="12"/>
      <c r="B134" s="12"/>
      <c r="C134" s="12"/>
      <c r="D134" s="12"/>
      <c r="E134" s="12"/>
      <c r="F134" s="12"/>
      <c r="G134" s="12"/>
      <c r="H134" s="12"/>
      <c r="I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">
      <c r="A135" s="12"/>
      <c r="B135" s="12"/>
      <c r="C135" s="12"/>
      <c r="D135" s="12"/>
      <c r="E135" s="12"/>
      <c r="F135" s="12"/>
      <c r="G135" s="12"/>
      <c r="H135" s="12"/>
      <c r="I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">
      <c r="A136" s="12"/>
      <c r="B136" s="12"/>
      <c r="C136" s="12"/>
      <c r="D136" s="12"/>
      <c r="E136" s="12"/>
      <c r="F136" s="12"/>
      <c r="G136" s="12"/>
      <c r="H136" s="12"/>
      <c r="I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>
      <c r="A137" s="12"/>
      <c r="B137" s="12"/>
      <c r="C137" s="12"/>
      <c r="D137" s="12"/>
      <c r="E137" s="12"/>
      <c r="F137" s="12"/>
      <c r="G137" s="12"/>
      <c r="H137" s="12"/>
      <c r="I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">
      <c r="A138" s="12"/>
      <c r="B138" s="12"/>
      <c r="C138" s="12"/>
      <c r="D138" s="12"/>
      <c r="E138" s="12"/>
      <c r="F138" s="12"/>
      <c r="G138" s="12"/>
      <c r="H138" s="12"/>
      <c r="I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">
      <c r="A139" s="12"/>
      <c r="B139" s="12"/>
      <c r="C139" s="12"/>
      <c r="D139" s="12"/>
      <c r="E139" s="12"/>
      <c r="F139" s="12"/>
      <c r="G139" s="12"/>
      <c r="H139" s="12"/>
      <c r="I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">
      <c r="A140" s="12"/>
      <c r="B140" s="12"/>
      <c r="C140" s="12"/>
      <c r="D140" s="12"/>
      <c r="E140" s="12"/>
      <c r="F140" s="12"/>
      <c r="G140" s="12"/>
      <c r="H140" s="12"/>
      <c r="I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">
      <c r="A141" s="12"/>
      <c r="B141" s="12"/>
      <c r="C141" s="12"/>
      <c r="D141" s="12"/>
      <c r="E141" s="12"/>
      <c r="F141" s="12"/>
      <c r="G141" s="12"/>
      <c r="H141" s="12"/>
      <c r="I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">
      <c r="A142" s="12"/>
      <c r="B142" s="12"/>
      <c r="C142" s="12"/>
      <c r="D142" s="12"/>
      <c r="E142" s="12"/>
      <c r="F142" s="12"/>
      <c r="G142" s="12"/>
      <c r="H142" s="12"/>
      <c r="I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>
      <c r="A143" s="12"/>
      <c r="B143" s="12"/>
      <c r="C143" s="12"/>
      <c r="D143" s="12"/>
      <c r="E143" s="12"/>
      <c r="F143" s="12"/>
      <c r="G143" s="12"/>
      <c r="H143" s="12"/>
      <c r="I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">
      <c r="A144" s="12"/>
      <c r="B144" s="12"/>
      <c r="C144" s="12"/>
      <c r="D144" s="12"/>
      <c r="E144" s="12"/>
      <c r="F144" s="12"/>
      <c r="G144" s="12"/>
      <c r="H144" s="12"/>
      <c r="I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">
      <c r="A145" s="12"/>
      <c r="B145" s="12"/>
      <c r="C145" s="12"/>
      <c r="D145" s="12"/>
      <c r="E145" s="12"/>
      <c r="F145" s="12"/>
      <c r="G145" s="12"/>
      <c r="H145" s="12"/>
      <c r="I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">
      <c r="A146" s="12"/>
      <c r="B146" s="12"/>
      <c r="C146" s="12"/>
      <c r="D146" s="12"/>
      <c r="E146" s="12"/>
      <c r="F146" s="12"/>
      <c r="G146" s="12"/>
      <c r="H146" s="12"/>
      <c r="I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">
      <c r="A147" s="12"/>
      <c r="B147" s="12"/>
      <c r="C147" s="12"/>
      <c r="D147" s="12"/>
      <c r="E147" s="12"/>
      <c r="F147" s="12"/>
      <c r="G147" s="12"/>
      <c r="H147" s="12"/>
      <c r="I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">
      <c r="A148" s="12"/>
      <c r="B148" s="12"/>
      <c r="C148" s="12"/>
      <c r="D148" s="12"/>
      <c r="E148" s="12"/>
      <c r="F148" s="12"/>
      <c r="G148" s="12"/>
      <c r="H148" s="12"/>
      <c r="I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>
      <c r="A149" s="12"/>
      <c r="B149" s="12"/>
      <c r="C149" s="12"/>
      <c r="D149" s="12"/>
      <c r="E149" s="12"/>
      <c r="F149" s="12"/>
      <c r="G149" s="12"/>
      <c r="H149" s="12"/>
      <c r="I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">
      <c r="A150" s="12"/>
      <c r="B150" s="12"/>
      <c r="C150" s="12"/>
      <c r="D150" s="12"/>
      <c r="E150" s="12"/>
      <c r="F150" s="12"/>
      <c r="G150" s="12"/>
      <c r="H150" s="12"/>
      <c r="I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">
      <c r="A151" s="12"/>
      <c r="B151" s="12"/>
      <c r="C151" s="12"/>
      <c r="D151" s="12"/>
      <c r="E151" s="12"/>
      <c r="F151" s="12"/>
      <c r="G151" s="12"/>
      <c r="H151" s="12"/>
      <c r="I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">
      <c r="A152" s="12"/>
      <c r="B152" s="12"/>
      <c r="C152" s="12"/>
      <c r="D152" s="12"/>
      <c r="E152" s="12"/>
      <c r="F152" s="12"/>
      <c r="G152" s="12"/>
      <c r="H152" s="12"/>
      <c r="I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">
      <c r="A153" s="12"/>
      <c r="B153" s="12"/>
      <c r="C153" s="12"/>
      <c r="D153" s="12"/>
      <c r="E153" s="12"/>
      <c r="F153" s="12"/>
      <c r="G153" s="12"/>
      <c r="H153" s="12"/>
      <c r="I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">
      <c r="A154" s="12"/>
      <c r="B154" s="12"/>
      <c r="C154" s="12"/>
      <c r="D154" s="12"/>
      <c r="E154" s="12"/>
      <c r="F154" s="12"/>
      <c r="G154" s="12"/>
      <c r="H154" s="12"/>
      <c r="I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>
      <c r="A155" s="12"/>
      <c r="B155" s="12"/>
      <c r="C155" s="12"/>
      <c r="D155" s="12"/>
      <c r="E155" s="12"/>
      <c r="F155" s="12"/>
      <c r="G155" s="12"/>
      <c r="H155" s="12"/>
      <c r="I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">
      <c r="A156" s="12"/>
      <c r="B156" s="12"/>
      <c r="C156" s="12"/>
      <c r="D156" s="12"/>
      <c r="E156" s="12"/>
      <c r="F156" s="12"/>
      <c r="G156" s="12"/>
      <c r="H156" s="12"/>
      <c r="I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">
      <c r="A157" s="12"/>
      <c r="B157" s="12"/>
      <c r="C157" s="12"/>
      <c r="D157" s="12"/>
      <c r="E157" s="12"/>
      <c r="F157" s="12"/>
      <c r="G157" s="12"/>
      <c r="H157" s="12"/>
      <c r="I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">
      <c r="A158" s="12"/>
      <c r="B158" s="12"/>
      <c r="C158" s="12"/>
      <c r="D158" s="12"/>
      <c r="E158" s="12"/>
      <c r="F158" s="12"/>
      <c r="G158" s="12"/>
      <c r="H158" s="12"/>
      <c r="I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">
      <c r="A159" s="12"/>
      <c r="B159" s="12"/>
      <c r="C159" s="12"/>
      <c r="D159" s="12"/>
      <c r="E159" s="12"/>
      <c r="F159" s="12"/>
      <c r="G159" s="12"/>
      <c r="H159" s="12"/>
      <c r="I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">
      <c r="A160" s="12"/>
      <c r="B160" s="12"/>
      <c r="C160" s="12"/>
      <c r="D160" s="12"/>
      <c r="E160" s="12"/>
      <c r="F160" s="12"/>
      <c r="G160" s="12"/>
      <c r="H160" s="12"/>
      <c r="I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>
      <c r="A161" s="12"/>
      <c r="B161" s="12"/>
      <c r="C161" s="12"/>
      <c r="D161" s="12"/>
      <c r="E161" s="12"/>
      <c r="F161" s="12"/>
      <c r="G161" s="12"/>
      <c r="H161" s="12"/>
      <c r="I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">
      <c r="A162" s="12"/>
      <c r="B162" s="12"/>
      <c r="C162" s="12"/>
      <c r="D162" s="12"/>
      <c r="E162" s="12"/>
      <c r="F162" s="12"/>
      <c r="G162" s="12"/>
      <c r="H162" s="12"/>
      <c r="I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">
      <c r="A163" s="12"/>
      <c r="B163" s="12"/>
      <c r="C163" s="12"/>
      <c r="D163" s="12"/>
      <c r="E163" s="12"/>
      <c r="F163" s="12"/>
      <c r="G163" s="12"/>
      <c r="H163" s="12"/>
      <c r="I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">
      <c r="A164" s="12"/>
      <c r="B164" s="12"/>
      <c r="C164" s="12"/>
      <c r="D164" s="12"/>
      <c r="E164" s="12"/>
      <c r="F164" s="12"/>
      <c r="G164" s="12"/>
      <c r="H164" s="12"/>
      <c r="I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">
      <c r="A165" s="12"/>
      <c r="B165" s="12"/>
      <c r="C165" s="12"/>
      <c r="D165" s="12"/>
      <c r="E165" s="12"/>
      <c r="F165" s="12"/>
      <c r="G165" s="12"/>
      <c r="H165" s="12"/>
      <c r="I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">
      <c r="A166" s="12"/>
      <c r="B166" s="12"/>
      <c r="C166" s="12"/>
      <c r="D166" s="12"/>
      <c r="E166" s="12"/>
      <c r="F166" s="12"/>
      <c r="G166" s="12"/>
      <c r="H166" s="12"/>
      <c r="I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>
      <c r="A167" s="12"/>
      <c r="B167" s="12"/>
      <c r="C167" s="12"/>
      <c r="D167" s="12"/>
      <c r="E167" s="12"/>
      <c r="F167" s="12"/>
      <c r="G167" s="12"/>
      <c r="H167" s="12"/>
      <c r="I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">
      <c r="A168" s="12"/>
      <c r="B168" s="12"/>
      <c r="C168" s="12"/>
      <c r="D168" s="12"/>
      <c r="E168" s="12"/>
      <c r="F168" s="12"/>
      <c r="G168" s="12"/>
      <c r="H168" s="12"/>
      <c r="I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">
      <c r="A169" s="12"/>
      <c r="B169" s="12"/>
      <c r="C169" s="12"/>
      <c r="D169" s="12"/>
      <c r="E169" s="12"/>
      <c r="F169" s="12"/>
      <c r="G169" s="12"/>
      <c r="H169" s="12"/>
      <c r="I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">
      <c r="A170" s="12"/>
      <c r="B170" s="12"/>
      <c r="C170" s="12"/>
      <c r="D170" s="12"/>
      <c r="E170" s="12"/>
      <c r="F170" s="12"/>
      <c r="G170" s="12"/>
      <c r="H170" s="12"/>
      <c r="I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">
      <c r="A171" s="12"/>
      <c r="B171" s="12"/>
      <c r="C171" s="12"/>
      <c r="D171" s="12"/>
      <c r="E171" s="12"/>
      <c r="F171" s="12"/>
      <c r="G171" s="12"/>
      <c r="H171" s="12"/>
      <c r="I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>
      <c r="A172" s="12"/>
      <c r="B172" s="12"/>
      <c r="C172" s="12"/>
      <c r="D172" s="12"/>
      <c r="E172" s="12"/>
      <c r="F172" s="12"/>
      <c r="G172" s="12"/>
      <c r="H172" s="12"/>
      <c r="I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>
      <c r="A173" s="12"/>
      <c r="B173" s="12"/>
      <c r="C173" s="12"/>
      <c r="D173" s="12"/>
      <c r="E173" s="12"/>
      <c r="F173" s="12"/>
      <c r="G173" s="12"/>
      <c r="H173" s="12"/>
      <c r="I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">
      <c r="A174" s="12"/>
      <c r="B174" s="12"/>
      <c r="C174" s="12"/>
      <c r="D174" s="12"/>
      <c r="E174" s="12"/>
      <c r="F174" s="12"/>
      <c r="G174" s="12"/>
      <c r="H174" s="12"/>
      <c r="I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">
      <c r="A175" s="12"/>
      <c r="B175" s="12"/>
      <c r="C175" s="12"/>
      <c r="D175" s="12"/>
      <c r="E175" s="12"/>
      <c r="F175" s="12"/>
      <c r="G175" s="12"/>
      <c r="H175" s="12"/>
      <c r="I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">
      <c r="A176" s="12"/>
      <c r="B176" s="12"/>
      <c r="C176" s="12"/>
      <c r="D176" s="12"/>
      <c r="E176" s="12"/>
      <c r="F176" s="12"/>
      <c r="G176" s="12"/>
      <c r="H176" s="12"/>
      <c r="I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">
      <c r="A177" s="12"/>
      <c r="B177" s="12"/>
      <c r="C177" s="12"/>
      <c r="D177" s="12"/>
      <c r="E177" s="12"/>
      <c r="F177" s="12"/>
      <c r="G177" s="12"/>
      <c r="H177" s="12"/>
      <c r="I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">
      <c r="A178" s="12"/>
      <c r="B178" s="12"/>
      <c r="C178" s="12"/>
      <c r="D178" s="12"/>
      <c r="E178" s="12"/>
      <c r="F178" s="12"/>
      <c r="G178" s="12"/>
      <c r="H178" s="12"/>
      <c r="I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>
      <c r="A179" s="12"/>
      <c r="B179" s="12"/>
      <c r="C179" s="12"/>
      <c r="D179" s="12"/>
      <c r="E179" s="12"/>
      <c r="F179" s="12"/>
      <c r="G179" s="12"/>
      <c r="H179" s="12"/>
      <c r="I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">
      <c r="A180" s="12"/>
      <c r="B180" s="12"/>
      <c r="C180" s="12"/>
      <c r="D180" s="12"/>
      <c r="E180" s="12"/>
      <c r="F180" s="12"/>
      <c r="G180" s="12"/>
      <c r="H180" s="12"/>
      <c r="I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">
      <c r="A181" s="12"/>
      <c r="B181" s="12"/>
      <c r="C181" s="12"/>
      <c r="D181" s="12"/>
      <c r="E181" s="12"/>
      <c r="F181" s="12"/>
      <c r="G181" s="12"/>
      <c r="H181" s="12"/>
      <c r="I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">
      <c r="A182" s="12"/>
      <c r="B182" s="12"/>
      <c r="C182" s="12"/>
      <c r="D182" s="12"/>
      <c r="E182" s="12"/>
      <c r="F182" s="12"/>
      <c r="G182" s="12"/>
      <c r="H182" s="12"/>
      <c r="I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">
      <c r="A183" s="12"/>
      <c r="B183" s="12"/>
      <c r="C183" s="12"/>
      <c r="D183" s="12"/>
      <c r="E183" s="12"/>
      <c r="F183" s="12"/>
      <c r="G183" s="12"/>
      <c r="H183" s="12"/>
      <c r="I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">
      <c r="A184" s="12"/>
      <c r="B184" s="12"/>
      <c r="C184" s="12"/>
      <c r="D184" s="12"/>
      <c r="E184" s="12"/>
      <c r="F184" s="12"/>
      <c r="G184" s="12"/>
      <c r="H184" s="12"/>
      <c r="I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">
      <c r="A185" s="12"/>
      <c r="B185" s="12"/>
      <c r="C185" s="12"/>
      <c r="D185" s="12"/>
      <c r="E185" s="12"/>
      <c r="F185" s="12"/>
      <c r="G185" s="12"/>
      <c r="H185" s="12"/>
      <c r="I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">
      <c r="A186" s="12"/>
      <c r="B186" s="12"/>
      <c r="C186" s="12"/>
      <c r="D186" s="12"/>
      <c r="E186" s="12"/>
      <c r="F186" s="12"/>
      <c r="G186" s="12"/>
      <c r="H186" s="12"/>
      <c r="I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">
      <c r="A187" s="12"/>
      <c r="B187" s="12"/>
      <c r="C187" s="12"/>
      <c r="D187" s="12"/>
      <c r="E187" s="12"/>
      <c r="F187" s="12"/>
      <c r="G187" s="12"/>
      <c r="H187" s="12"/>
      <c r="I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">
      <c r="A188" s="12"/>
      <c r="B188" s="12"/>
      <c r="C188" s="12"/>
      <c r="D188" s="12"/>
      <c r="E188" s="12"/>
      <c r="F188" s="12"/>
      <c r="G188" s="12"/>
      <c r="H188" s="12"/>
      <c r="I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">
      <c r="A189" s="12"/>
      <c r="B189" s="12"/>
      <c r="C189" s="12"/>
      <c r="D189" s="12"/>
      <c r="E189" s="12"/>
      <c r="F189" s="12"/>
      <c r="G189" s="12"/>
      <c r="H189" s="12"/>
      <c r="I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">
      <c r="A190" s="12"/>
      <c r="B190" s="12"/>
      <c r="C190" s="12"/>
      <c r="D190" s="12"/>
      <c r="E190" s="12"/>
      <c r="F190" s="12"/>
      <c r="G190" s="12"/>
      <c r="H190" s="12"/>
      <c r="I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">
      <c r="A191" s="12"/>
      <c r="B191" s="12"/>
      <c r="C191" s="12"/>
      <c r="D191" s="12"/>
      <c r="E191" s="12"/>
      <c r="F191" s="12"/>
      <c r="G191" s="12"/>
      <c r="H191" s="12"/>
      <c r="I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">
      <c r="A192" s="12"/>
      <c r="B192" s="12"/>
      <c r="C192" s="12"/>
      <c r="D192" s="12"/>
      <c r="E192" s="12"/>
      <c r="F192" s="12"/>
      <c r="G192" s="12"/>
      <c r="H192" s="12"/>
      <c r="I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">
      <c r="A193" s="12"/>
      <c r="B193" s="12"/>
      <c r="C193" s="12"/>
      <c r="D193" s="12"/>
      <c r="E193" s="12"/>
      <c r="F193" s="12"/>
      <c r="G193" s="12"/>
      <c r="H193" s="12"/>
      <c r="I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">
      <c r="A194" s="12"/>
      <c r="B194" s="12"/>
      <c r="C194" s="12"/>
      <c r="D194" s="12"/>
      <c r="E194" s="12"/>
      <c r="F194" s="12"/>
      <c r="G194" s="12"/>
      <c r="H194" s="12"/>
      <c r="I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">
      <c r="A195" s="12"/>
      <c r="B195" s="12"/>
      <c r="C195" s="12"/>
      <c r="D195" s="12"/>
      <c r="E195" s="12"/>
      <c r="F195" s="12"/>
      <c r="G195" s="12"/>
      <c r="H195" s="12"/>
      <c r="I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">
      <c r="A196" s="12"/>
      <c r="B196" s="12"/>
      <c r="C196" s="12"/>
      <c r="D196" s="12"/>
      <c r="E196" s="12"/>
      <c r="F196" s="12"/>
      <c r="G196" s="12"/>
      <c r="H196" s="12"/>
      <c r="I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">
      <c r="A197" s="12"/>
      <c r="B197" s="12"/>
      <c r="C197" s="12"/>
      <c r="D197" s="12"/>
      <c r="E197" s="12"/>
      <c r="F197" s="12"/>
      <c r="G197" s="12"/>
      <c r="H197" s="12"/>
      <c r="I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">
      <c r="A198" s="12"/>
      <c r="B198" s="12"/>
      <c r="C198" s="12"/>
      <c r="D198" s="12"/>
      <c r="E198" s="12"/>
      <c r="F198" s="12"/>
      <c r="G198" s="12"/>
      <c r="H198" s="12"/>
      <c r="I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">
      <c r="A199" s="12"/>
      <c r="B199" s="12"/>
      <c r="C199" s="12"/>
      <c r="D199" s="12"/>
      <c r="E199" s="12"/>
      <c r="F199" s="12"/>
      <c r="G199" s="12"/>
      <c r="H199" s="12"/>
      <c r="I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">
      <c r="A200" s="12"/>
      <c r="B200" s="12"/>
      <c r="C200" s="12"/>
      <c r="D200" s="12"/>
      <c r="E200" s="12"/>
      <c r="F200" s="12"/>
      <c r="G200" s="12"/>
      <c r="H200" s="12"/>
      <c r="I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</sheetData>
  <mergeCells count="27"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P7:P9"/>
    <mergeCell ref="Q7:R7"/>
    <mergeCell ref="B7:B9"/>
    <mergeCell ref="C7:C9"/>
    <mergeCell ref="N7:O7"/>
    <mergeCell ref="F7:K7"/>
    <mergeCell ref="M7:M9"/>
    <mergeCell ref="J8:K8"/>
    <mergeCell ref="L8:L9"/>
    <mergeCell ref="E8:E9"/>
    <mergeCell ref="F8:G8"/>
    <mergeCell ref="H8:I8"/>
    <mergeCell ref="G44:H44"/>
    <mergeCell ref="N8:O8"/>
    <mergeCell ref="G42:H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workbookViewId="0" topLeftCell="A1">
      <selection activeCell="A1" sqref="A1:S1"/>
    </sheetView>
  </sheetViews>
  <sheetFormatPr defaultColWidth="9.28125" defaultRowHeight="15"/>
  <cols>
    <col min="1" max="1" width="5.00390625" style="0" customWidth="1"/>
  </cols>
  <sheetData>
    <row r="1" spans="1:19" ht="32.55" customHeight="1">
      <c r="A1" s="3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9.15" customHeight="1">
      <c r="A2" s="20" t="s">
        <v>95</v>
      </c>
    </row>
    <row r="3" ht="29.15" customHeight="1">
      <c r="A3" s="20" t="s">
        <v>96</v>
      </c>
    </row>
    <row r="4" ht="29.15" customHeight="1">
      <c r="A4" s="20" t="s">
        <v>97</v>
      </c>
    </row>
    <row r="5" spans="1:2" ht="29.15" customHeight="1">
      <c r="A5" s="12"/>
      <c r="B5" s="20" t="s">
        <v>101</v>
      </c>
    </row>
    <row r="6" spans="1:2" ht="29.15" customHeight="1">
      <c r="A6" s="12"/>
      <c r="B6" s="20" t="s">
        <v>102</v>
      </c>
    </row>
    <row r="7" ht="29.15" customHeight="1">
      <c r="A7" s="20" t="s">
        <v>98</v>
      </c>
    </row>
    <row r="8" spans="1:2" ht="29.15" customHeight="1">
      <c r="A8" s="12"/>
      <c r="B8" s="20" t="s">
        <v>103</v>
      </c>
    </row>
    <row r="9" spans="1:2" ht="29.15" customHeight="1">
      <c r="A9" s="12"/>
      <c r="B9" s="20" t="s">
        <v>104</v>
      </c>
    </row>
    <row r="10" spans="1:2" ht="29.15" customHeight="1">
      <c r="A10" s="12"/>
      <c r="B10" s="20" t="s">
        <v>105</v>
      </c>
    </row>
    <row r="11" spans="1:2" ht="29.15" customHeight="1">
      <c r="A11" s="12"/>
      <c r="B11" s="20" t="s">
        <v>106</v>
      </c>
    </row>
    <row r="12" spans="1:2" ht="29.15" customHeight="1">
      <c r="A12" s="12"/>
      <c r="B12" s="20" t="s">
        <v>107</v>
      </c>
    </row>
    <row r="13" spans="1:2" ht="29.15" customHeight="1">
      <c r="A13" s="12"/>
      <c r="B13" s="20" t="s">
        <v>108</v>
      </c>
    </row>
    <row r="14" spans="1:2" ht="29.15" customHeight="1">
      <c r="A14" s="12"/>
      <c r="B14" s="20" t="s">
        <v>109</v>
      </c>
    </row>
    <row r="15" spans="1:2" ht="29.15" customHeight="1">
      <c r="A15" s="12"/>
      <c r="B15" s="20" t="s">
        <v>110</v>
      </c>
    </row>
    <row r="16" spans="1:2" ht="29.15" customHeight="1">
      <c r="A16" s="12"/>
      <c r="B16" s="20" t="s">
        <v>111</v>
      </c>
    </row>
    <row r="17" spans="1:2" ht="29.15" customHeight="1">
      <c r="A17" s="12"/>
      <c r="B17" s="20" t="s">
        <v>112</v>
      </c>
    </row>
    <row r="18" spans="1:2" ht="29.15" customHeight="1">
      <c r="A18" s="12"/>
      <c r="B18" s="20" t="s">
        <v>113</v>
      </c>
    </row>
    <row r="19" spans="1:2" ht="29.15" customHeight="1">
      <c r="A19" s="12"/>
      <c r="B19" s="20" t="s">
        <v>114</v>
      </c>
    </row>
    <row r="20" spans="1:2" ht="29.15" customHeight="1">
      <c r="A20" s="12"/>
      <c r="B20" s="20" t="s">
        <v>115</v>
      </c>
    </row>
    <row r="21" spans="1:22" ht="29.15" customHeight="1">
      <c r="A21" s="12"/>
      <c r="B21" s="20" t="s">
        <v>116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29.15" customHeight="1">
      <c r="A22" s="12"/>
      <c r="B22" s="21" t="s">
        <v>117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" ht="29.15" customHeight="1">
      <c r="A23" s="12"/>
      <c r="B23" s="20" t="s">
        <v>118</v>
      </c>
    </row>
    <row r="24" spans="1:2" ht="29.15" customHeight="1">
      <c r="A24" s="12"/>
      <c r="B24" s="20" t="s">
        <v>119</v>
      </c>
    </row>
    <row r="25" spans="1:2" ht="29.15" customHeight="1">
      <c r="A25" s="12"/>
      <c r="B25" s="20" t="s">
        <v>120</v>
      </c>
    </row>
    <row r="26" spans="1:2" ht="29.15" customHeight="1">
      <c r="A26" s="12"/>
      <c r="B26" s="20" t="s">
        <v>121</v>
      </c>
    </row>
    <row r="27" spans="1:22" ht="29.15" customHeight="1">
      <c r="A27" s="12"/>
      <c r="B27" s="55" t="s">
        <v>122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6"/>
      <c r="V27" s="56"/>
    </row>
    <row r="28" spans="1:22" ht="29.15" customHeight="1">
      <c r="A28" s="12"/>
      <c r="B28" s="55" t="s">
        <v>123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6"/>
      <c r="V28" s="56"/>
    </row>
    <row r="29" ht="9.95" customHeight="1">
      <c r="A29" s="12"/>
    </row>
    <row r="30" ht="29.15" customHeight="1">
      <c r="A30" s="20" t="s">
        <v>99</v>
      </c>
    </row>
    <row r="31" ht="29.15" customHeight="1">
      <c r="A31" s="20" t="s">
        <v>100</v>
      </c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  <row r="44" ht="15">
      <c r="A44" s="12"/>
    </row>
    <row r="45" ht="15">
      <c r="A45" s="12"/>
    </row>
    <row r="46" ht="15">
      <c r="A46" s="12"/>
    </row>
    <row r="47" ht="15">
      <c r="A47" s="12"/>
    </row>
    <row r="48" ht="15">
      <c r="A48" s="12"/>
    </row>
    <row r="49" ht="15">
      <c r="A49" s="12"/>
    </row>
    <row r="50" ht="15">
      <c r="A50" s="12"/>
    </row>
    <row r="51" ht="15">
      <c r="A51" s="12"/>
    </row>
    <row r="52" ht="15">
      <c r="A52" s="12"/>
    </row>
    <row r="53" ht="15">
      <c r="A53" s="12"/>
    </row>
    <row r="54" ht="15">
      <c r="A54" s="12"/>
    </row>
    <row r="55" ht="15">
      <c r="A55" s="12"/>
    </row>
    <row r="56" ht="15">
      <c r="A56" s="12"/>
    </row>
    <row r="57" ht="15">
      <c r="A57" s="12"/>
    </row>
    <row r="58" ht="15">
      <c r="A58" s="12"/>
    </row>
    <row r="59" ht="15">
      <c r="A59" s="12"/>
    </row>
    <row r="60" ht="15">
      <c r="A60" s="12"/>
    </row>
    <row r="61" ht="15">
      <c r="A61" s="12"/>
    </row>
    <row r="62" ht="15">
      <c r="A62" s="12"/>
    </row>
    <row r="63" ht="15">
      <c r="A63" s="12"/>
    </row>
    <row r="64" ht="15">
      <c r="A64" s="12"/>
    </row>
    <row r="65" ht="15">
      <c r="A65" s="12"/>
    </row>
    <row r="66" ht="15">
      <c r="A66" s="12"/>
    </row>
    <row r="67" ht="15">
      <c r="A67" s="12"/>
    </row>
    <row r="68" ht="15">
      <c r="A68" s="12"/>
    </row>
    <row r="69" ht="15">
      <c r="A69" s="12"/>
    </row>
    <row r="70" ht="15">
      <c r="A70" s="12"/>
    </row>
    <row r="71" ht="15">
      <c r="A71" s="12"/>
    </row>
    <row r="72" ht="15">
      <c r="A72" s="12"/>
    </row>
    <row r="73" ht="15">
      <c r="A73" s="12"/>
    </row>
    <row r="74" ht="15">
      <c r="A74" s="12"/>
    </row>
    <row r="75" ht="15">
      <c r="A75" s="12"/>
    </row>
    <row r="76" ht="15">
      <c r="A76" s="12"/>
    </row>
    <row r="77" ht="15">
      <c r="A77" s="12"/>
    </row>
    <row r="78" ht="15">
      <c r="A78" s="12"/>
    </row>
    <row r="79" ht="15">
      <c r="A79" s="12"/>
    </row>
    <row r="80" ht="15">
      <c r="A80" s="12"/>
    </row>
    <row r="81" ht="15">
      <c r="A81" s="12"/>
    </row>
    <row r="82" ht="15">
      <c r="A82" s="12"/>
    </row>
    <row r="83" ht="15">
      <c r="A83" s="12"/>
    </row>
    <row r="84" ht="15">
      <c r="A84" s="12"/>
    </row>
    <row r="85" ht="15">
      <c r="A85" s="12"/>
    </row>
    <row r="86" ht="15">
      <c r="A86" s="12"/>
    </row>
    <row r="87" ht="15">
      <c r="A87" s="12"/>
    </row>
    <row r="88" ht="15">
      <c r="A88" s="12"/>
    </row>
    <row r="89" ht="15">
      <c r="A89" s="12"/>
    </row>
    <row r="90" ht="15">
      <c r="A90" s="12"/>
    </row>
    <row r="91" ht="15">
      <c r="A91" s="12"/>
    </row>
    <row r="92" ht="15">
      <c r="A92" s="12"/>
    </row>
    <row r="93" ht="15">
      <c r="A93" s="12"/>
    </row>
    <row r="94" ht="15">
      <c r="A94" s="12"/>
    </row>
    <row r="95" ht="15">
      <c r="A95" s="12"/>
    </row>
    <row r="96" ht="15">
      <c r="A96" s="12"/>
    </row>
    <row r="97" ht="15">
      <c r="A97" s="12"/>
    </row>
    <row r="98" ht="15">
      <c r="A98" s="12"/>
    </row>
    <row r="99" ht="15">
      <c r="A99" s="12"/>
    </row>
    <row r="100" ht="15">
      <c r="A100" s="12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  <row r="106" ht="15">
      <c r="A106" s="12"/>
    </row>
    <row r="107" ht="15">
      <c r="A107" s="12"/>
    </row>
    <row r="108" ht="15">
      <c r="A108" s="12"/>
    </row>
    <row r="109" ht="15">
      <c r="A109" s="12"/>
    </row>
    <row r="110" ht="15">
      <c r="A110" s="12"/>
    </row>
    <row r="111" ht="15">
      <c r="A111" s="1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