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293-03-03-2" state="visible" r:id="rId4"/>
    <sheet sheetId="2" name="中區" state="visible" r:id="rId5"/>
    <sheet sheetId="3" name="東區" state="visible" r:id="rId6"/>
    <sheet sheetId="4" name="南區 " state="visible" r:id="rId7"/>
    <sheet sheetId="5" name="西區 " state="visible" r:id="rId8"/>
    <sheet sheetId="6" name="北區 " state="visible" r:id="rId9"/>
    <sheet sheetId="7" name="西屯區" state="visible" r:id="rId10"/>
    <sheet sheetId="8" name="南屯區 " state="visible" r:id="rId11"/>
    <sheet sheetId="9" name="北屯區 " state="visible" r:id="rId12"/>
    <sheet sheetId="10" name="豐原區" state="visible" r:id="rId13"/>
    <sheet sheetId="11" name="東勢區" state="visible" r:id="rId14"/>
    <sheet sheetId="12" name="大甲區" state="visible" r:id="rId15"/>
    <sheet sheetId="13" name="清水區" state="visible" r:id="rId16"/>
    <sheet sheetId="14" name="沙鹿區 " state="visible" r:id="rId17"/>
    <sheet sheetId="15" name="梧棲區" state="visible" r:id="rId18"/>
    <sheet sheetId="16" name="后里區" state="visible" r:id="rId19"/>
    <sheet sheetId="17" name="神岡區 " state="visible" r:id="rId20"/>
    <sheet sheetId="18" name="潭子區 " state="visible" r:id="rId21"/>
    <sheet sheetId="19" name="大雅區" state="visible" r:id="rId22"/>
    <sheet sheetId="20" name="新社區" state="visible" r:id="rId23"/>
    <sheet sheetId="21" name="石岡區" state="visible" r:id="rId24"/>
    <sheet sheetId="22" name="外埔區 " state="visible" r:id="rId25"/>
    <sheet sheetId="23" name="大安區" state="visible" r:id="rId26"/>
    <sheet sheetId="24" name="烏日區 " state="visible" r:id="rId27"/>
    <sheet sheetId="25" name="大肚區 " state="visible" r:id="rId28"/>
    <sheet sheetId="26" name="龍井區" state="visible" r:id="rId29"/>
    <sheet sheetId="27" name="霧峰區" state="visible" r:id="rId30"/>
    <sheet sheetId="28" name="太平區" state="visible" r:id="rId31"/>
    <sheet sheetId="29" name="大里區" state="visible" r:id="rId32"/>
    <sheet sheetId="30" name="和平區" state="visible" r:id="rId33"/>
  </sheets>
</workbook>
</file>

<file path=xl/sharedStrings.xml><?xml version="1.0" encoding="utf-8"?>
<sst xmlns="http://schemas.openxmlformats.org/spreadsheetml/2006/main" count="142">
  <si>
    <t>公 開 類</t>
  </si>
  <si>
    <t>年    報</t>
  </si>
  <si>
    <t>臺中市辦理調解方式概況</t>
  </si>
  <si>
    <t>中華民國110年</t>
  </si>
  <si>
    <t>區別</t>
  </si>
  <si>
    <t>總　　計</t>
  </si>
  <si>
    <t xml:space="preserve">　中　區</t>
  </si>
  <si>
    <t xml:space="preserve">　東　區</t>
  </si>
  <si>
    <t xml:space="preserve">　南　區</t>
  </si>
  <si>
    <t xml:space="preserve">　西　區</t>
  </si>
  <si>
    <t xml:space="preserve">　北　區</t>
  </si>
  <si>
    <t xml:space="preserve">　西屯區</t>
  </si>
  <si>
    <t xml:space="preserve">　南屯區</t>
  </si>
  <si>
    <t xml:space="preserve">　北屯區</t>
  </si>
  <si>
    <t xml:space="preserve">　豐原區</t>
  </si>
  <si>
    <t xml:space="preserve">　東勢區</t>
  </si>
  <si>
    <t xml:space="preserve">　大甲區</t>
  </si>
  <si>
    <t xml:space="preserve">　清水區</t>
  </si>
  <si>
    <t xml:space="preserve">　沙鹿區</t>
  </si>
  <si>
    <t xml:space="preserve">　梧棲區</t>
  </si>
  <si>
    <t xml:space="preserve">　后里區</t>
  </si>
  <si>
    <t xml:space="preserve">　神岡區</t>
  </si>
  <si>
    <t xml:space="preserve">　潭子區</t>
  </si>
  <si>
    <t xml:space="preserve">　大雅區</t>
  </si>
  <si>
    <t xml:space="preserve">　新社區</t>
  </si>
  <si>
    <t xml:space="preserve">　石岡區</t>
  </si>
  <si>
    <t xml:space="preserve">　外埔區</t>
  </si>
  <si>
    <t xml:space="preserve">　大安區</t>
  </si>
  <si>
    <t xml:space="preserve">　烏日區</t>
  </si>
  <si>
    <t xml:space="preserve">　大肚區</t>
  </si>
  <si>
    <t xml:space="preserve">　龍井區</t>
  </si>
  <si>
    <t xml:space="preserve">　霧峰區</t>
  </si>
  <si>
    <t xml:space="preserve">　太平區</t>
  </si>
  <si>
    <t xml:space="preserve">　大里區</t>
  </si>
  <si>
    <t xml:space="preserve">  和平區</t>
  </si>
  <si>
    <t>備註</t>
  </si>
  <si>
    <t xml:space="preserve">   填表　　　　　　　　　　　　　　          審核　　　　　　　　　　　　　　        業務主管人員　　　　　　　　　　　　　　            機關首長</t>
  </si>
  <si>
    <t>資料來源：由本局採購申訴審議科，依據各區公所調解委員會造報辦理調解方式概況資料彙編。</t>
  </si>
  <si>
    <t>填表說明：本表編製1份，並依統計法規定永久保存，資料透過網際網路上傳至「臺中市公務統計行政管理系統」與「內政部公務統計報表網際網路報報送系統」。</t>
  </si>
  <si>
    <t>每年終了後2個月內編報</t>
  </si>
  <si>
    <t>調解方式</t>
  </si>
  <si>
    <t>合計</t>
  </si>
  <si>
    <t>計</t>
  </si>
  <si>
    <t>成立</t>
  </si>
  <si>
    <t>成立比率(%)</t>
  </si>
  <si>
    <t>不成立</t>
  </si>
  <si>
    <t>委員集體開會調解</t>
  </si>
  <si>
    <t>主辦統計人員</t>
  </si>
  <si>
    <t>委員獨任調解</t>
  </si>
  <si>
    <t>編製機關</t>
  </si>
  <si>
    <t>表　　號</t>
  </si>
  <si>
    <t>協同調解</t>
  </si>
  <si>
    <t>臺中市政府法制局</t>
  </si>
  <si>
    <t>30293-03-03-2</t>
  </si>
  <si>
    <t>中華民國111年01月26日編製</t>
  </si>
  <si>
    <t>臺中市中區辦理調解方式概況</t>
  </si>
  <si>
    <t>鄉鎮市(區)別</t>
  </si>
  <si>
    <t>資料來源：依據本所民政課辦理調解方式概況資料編製。</t>
  </si>
  <si>
    <t>填表說明：本表編製1式3份，1份送市府法制局，1份送本所會計室，1份自存。</t>
  </si>
  <si>
    <t>次年1月底前編送</t>
  </si>
  <si>
    <t>填表</t>
  </si>
  <si>
    <t>審核</t>
  </si>
  <si>
    <t>業務主管人員</t>
  </si>
  <si>
    <t>機關長官</t>
  </si>
  <si>
    <t>臺中市中區區公所</t>
  </si>
  <si>
    <t>單位:件</t>
  </si>
  <si>
    <t>中華民國111年1月11日編製</t>
  </si>
  <si>
    <t>臺中市東區辦理調解方式概況</t>
  </si>
  <si>
    <t>臺中市東區區公所</t>
  </si>
  <si>
    <t>臺中市南區辦理調解方式概況</t>
  </si>
  <si>
    <t>臺中市南區區公所</t>
  </si>
  <si>
    <t>中華民國111年1月6日編製</t>
  </si>
  <si>
    <t>臺中市西區辦理調解方式概況(修正報表)</t>
  </si>
  <si>
    <t>修正原因:新增協同調解成立件數</t>
  </si>
  <si>
    <t>臺中市西區區公所</t>
  </si>
  <si>
    <t>中華民國111年01月28日編製</t>
  </si>
  <si>
    <t>臺中市北區辦理調解方式概況</t>
  </si>
  <si>
    <t>臺中市北區區公所</t>
  </si>
  <si>
    <t>中華民國111年1月14日編製</t>
  </si>
  <si>
    <t>臺中市西屯區辦理調解方式概況</t>
  </si>
  <si>
    <t>臺中市西屯區公所</t>
  </si>
  <si>
    <t>中華民國 111年1月10日編製</t>
  </si>
  <si>
    <t>臺中市南屯區辦理調解方式概況</t>
  </si>
  <si>
    <t>臺中市南屯區公所</t>
  </si>
  <si>
    <t>中華民國111年01月07日編製</t>
  </si>
  <si>
    <t>臺中市北屯區辦理調解方式概況</t>
  </si>
  <si>
    <t>臺中市北屯區公所</t>
  </si>
  <si>
    <t>臺中市豐原區辦理調解方式概況</t>
  </si>
  <si>
    <t>臺中市豐原區公所</t>
  </si>
  <si>
    <t>臺中市東勢區辦理調解方式概況</t>
  </si>
  <si>
    <t>臺中市東勢區公所</t>
  </si>
  <si>
    <t>中華民國111年01月17日編製</t>
  </si>
  <si>
    <t>臺中市大甲區辦理調解方式概況</t>
  </si>
  <si>
    <t>臺中市大甲區公所</t>
  </si>
  <si>
    <t>中華民國111年1月7日編製</t>
  </si>
  <si>
    <t>臺中市清水區辦理調解方式概況</t>
  </si>
  <si>
    <t>臺中市清水區公所</t>
  </si>
  <si>
    <t>臺中市沙鹿區辦理調解方式概況</t>
  </si>
  <si>
    <t>臺中市沙鹿區公所</t>
  </si>
  <si>
    <t>中華民國111年01月20日編製</t>
  </si>
  <si>
    <t>臺中市梧棲區辦理調解方式概況（修正表）</t>
  </si>
  <si>
    <t>臺中市梧棲區公所</t>
  </si>
  <si>
    <t>中華民國111年02月07日編製</t>
  </si>
  <si>
    <t>臺中市后里區辦理調解方式概況</t>
  </si>
  <si>
    <t>臺中市后里區公所</t>
  </si>
  <si>
    <t>中華民國111年1月18日編製</t>
  </si>
  <si>
    <t>臺中市神岡區辦理調解方式概況</t>
  </si>
  <si>
    <t>臺中市神岡區公所</t>
  </si>
  <si>
    <t>中華民國111年1月5日編製</t>
  </si>
  <si>
    <t>臺中市潭子區辦理調解方式概況</t>
  </si>
  <si>
    <t>臺中市潭子區公所</t>
  </si>
  <si>
    <t>中華民國111年01月24日編製</t>
  </si>
  <si>
    <t>臺中市大雅區辦理調解方式概況</t>
  </si>
  <si>
    <t>臺中市大雅區公所</t>
  </si>
  <si>
    <t>中華民國111年01月19日編製</t>
  </si>
  <si>
    <t>臺中市新社區辦理調解方式概況</t>
  </si>
  <si>
    <t>臺中市新社區公所</t>
  </si>
  <si>
    <t>臺中市石岡區辦理調解方式概況</t>
  </si>
  <si>
    <t>臺中市石岡區公所</t>
  </si>
  <si>
    <t>臺中市外埔區辦理調解方式概況</t>
  </si>
  <si>
    <t>臺中市外埔區公所</t>
  </si>
  <si>
    <t>臺中市大安區辦理調解方式概況</t>
  </si>
  <si>
    <t>臺中市大安區公所</t>
  </si>
  <si>
    <t>中華民國111年01月18日編製</t>
  </si>
  <si>
    <t>臺中市烏日區辦理調解方式概況</t>
  </si>
  <si>
    <t>臺中市烏日區公所</t>
  </si>
  <si>
    <t>臺中市大肚區辦理調解方式概況(修正表)</t>
  </si>
  <si>
    <t>備註:委員集體開會調解項下之成立比率數字為亂碼，報送修正。</t>
  </si>
  <si>
    <t>臺中市大肚區公所</t>
  </si>
  <si>
    <t>中華民國111年2月7日編製</t>
  </si>
  <si>
    <t>臺中市龍井區辦理調解方式概況</t>
  </si>
  <si>
    <t>臺中市龍井區公所</t>
  </si>
  <si>
    <t>臺中市霧峰區辦理調解方式概況</t>
  </si>
  <si>
    <t>臺中市霧峰區公所</t>
  </si>
  <si>
    <t>中華民國111年1月13日編製</t>
  </si>
  <si>
    <t>臺中市太平區辦理調解方式概況</t>
  </si>
  <si>
    <t>臺中市太平區公所</t>
  </si>
  <si>
    <t>臺中市大里區辦理調解方式概況</t>
  </si>
  <si>
    <t>臺中市大里區公所</t>
  </si>
  <si>
    <t>中華民國111年1月17日編製</t>
  </si>
  <si>
    <t>臺中市和平區辦理調解方式概況</t>
  </si>
  <si>
    <t>臺中市和平區公所</t>
  </si>
</sst>
</file>

<file path=xl/styles.xml><?xml version="1.0" encoding="utf-8"?>
<styleSheet xmlns="http://schemas.openxmlformats.org/spreadsheetml/2006/main">
  <numFmts count="5">
    <numFmt formatCode="#,##0.0000;\-#,##0.0000;&quot;－&quot;" numFmtId="196"/>
    <numFmt formatCode="###,##0;\-###,##0;&quot;     －&quot;" numFmtId="197"/>
    <numFmt formatCode="#,##0.00;\-#,##0.00;&quot;      －&quot;" numFmtId="198"/>
    <numFmt formatCode="#,##0_);[Red]\(#,##0\)" numFmtId="199"/>
    <numFmt formatCode="#,##0 ;(#,##0)" numFmtId="200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 wrapText="true"/>
    </xf>
    <xf numFmtId="0" fontId="2" borderId="0" xfId="0" applyFont="true">
      <alignment horizontal="center" vertical="center" wrapText="true"/>
    </xf>
    <xf numFmtId="0" fontId="3" borderId="0" xfId="0" applyFont="true">
      <alignment horizontal="center" vertical="center" wrapText="true"/>
    </xf>
    <xf numFmtId="49" fontId="2" borderId="3" xfId="0" applyNumberFormat="true" applyFont="true" applyBorder="true">
      <alignment horizontal="center" vertical="center" wrapText="true"/>
    </xf>
    <xf numFmtId="0" fontId="2" borderId="4" xfId="0" applyFont="true" applyBorder="true">
      <alignment horizontal="center" vertical="center" wrapText="true"/>
    </xf>
    <xf numFmtId="196" fontId="2" borderId="4" xfId="0" applyNumberFormat="true" applyFont="true" applyBorder="true">
      <alignment horizontal="left" vertical="center"/>
    </xf>
    <xf numFmtId="196" fontId="2" fillId="2" borderId="4" xfId="0" applyNumberFormat="true" applyFont="true" applyFill="true" applyBorder="true">
      <alignment horizontal="left" vertical="center"/>
    </xf>
    <xf numFmtId="0" fontId="2" borderId="4" xfId="0" applyFont="true" applyBorder="true">
      <alignment horizontal="center" vertical="center"/>
    </xf>
    <xf numFmtId="0" fontId="2" borderId="2" xfId="0" applyFont="true" applyBorder="true"/>
    <xf numFmtId="0" fontId="2" borderId="0" xfId="0" applyFont="true">
      <alignment vertical="top"/>
    </xf>
    <xf numFmtId="0" fontId="2" borderId="0" xfId="0" applyFont="true">
      <alignment horizontal="left" vertical="top"/>
    </xf>
    <xf numFmtId="0" fontId="2" borderId="0" xfId="0" applyFont="true">
      <alignment vertical="center"/>
    </xf>
    <xf numFmtId="0" fontId="4" borderId="0" xfId="0" applyFont="true"/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2" borderId="1" xfId="0" applyFont="true" applyBorder="true">
      <alignment horizontal="center" vertical="center" wrapText="true"/>
    </xf>
    <xf numFmtId="197" fontId="2" borderId="1" xfId="0" applyNumberFormat="true" applyFont="true" applyBorder="true">
      <alignment horizontal="right" vertical="center"/>
    </xf>
    <xf numFmtId="197" fontId="2" fillId="2" borderId="1" xfId="0" applyNumberFormat="true" applyFont="true" applyFill="true" applyBorder="true">
      <alignment horizontal="right" vertical="center"/>
    </xf>
    <xf numFmtId="197" fontId="2" borderId="1" xfId="0" applyNumberFormat="true" applyFont="true" applyBorder="true">
      <alignment vertical="center"/>
    </xf>
    <xf numFmtId="0" fontId="2" borderId="1" xfId="0" applyFont="true" applyBorder="true">
      <alignment horizontal="center" vertical="top"/>
    </xf>
    <xf numFmtId="0" fontId="1" borderId="0" xfId="0" applyFont="true">
      <alignment vertical="center"/>
    </xf>
    <xf numFmtId="0" fontId="2" borderId="7" xfId="0" applyFont="true" applyBorder="true">
      <alignment horizontal="center" vertical="center" wrapText="true"/>
    </xf>
    <xf numFmtId="0" fontId="2" borderId="2" xfId="0" applyFont="true" applyBorder="true">
      <alignment horizontal="justify" wrapText="true"/>
    </xf>
    <xf numFmtId="0" fontId="5" borderId="0" xfId="0" applyFont="true">
      <alignment horizontal="justify" wrapText="true"/>
    </xf>
    <xf numFmtId="198" fontId="2" borderId="1" xfId="0" applyNumberFormat="true" applyFont="true" applyBorder="true">
      <alignment horizontal="right" vertical="center"/>
    </xf>
    <xf numFmtId="198" fontId="2" fillId="2" borderId="1" xfId="0" applyNumberFormat="true" applyFont="true" applyFill="true" applyBorder="true">
      <alignment horizontal="right" vertical="center"/>
    </xf>
    <xf numFmtId="198" fontId="2" borderId="1" xfId="0" applyNumberFormat="true" applyFont="true" applyBorder="true">
      <alignment vertical="center"/>
    </xf>
    <xf numFmtId="0" fontId="1" borderId="8" xfId="0" applyFont="true" applyBorder="true">
      <alignment vertical="center"/>
    </xf>
    <xf numFmtId="0" fontId="2" borderId="0" xfId="0" applyFont="true">
      <alignment horizontal="justify" wrapText="true"/>
    </xf>
    <xf numFmtId="0" fontId="1" borderId="3" xfId="0" applyFont="true" applyBorder="true">
      <alignment vertical="center"/>
    </xf>
    <xf numFmtId="0" fontId="2" borderId="0" xfId="0" applyFont="true">
      <alignment horizontal="left" vertical="top" wrapText="true"/>
    </xf>
    <xf numFmtId="0" fontId="2" borderId="0" xfId="0" applyFont="true"/>
    <xf numFmtId="0" fontId="1" borderId="9" xfId="0" applyFont="true" applyBorder="true">
      <alignment vertical="center"/>
    </xf>
    <xf numFmtId="0" fontId="1" borderId="10" xfId="0" applyFont="true" applyBorder="true">
      <alignment vertical="center"/>
    </xf>
    <xf numFmtId="49" fontId="1" borderId="1" xfId="0" applyNumberFormat="true" applyFont="true" applyBorder="true">
      <alignment horizontal="center" vertical="center"/>
    </xf>
    <xf numFmtId="0" fontId="2" borderId="0" xfId="0" applyFont="true">
      <alignment horizontal="right" vertical="center"/>
    </xf>
    <xf numFmtId="0" fontId="6" borderId="2" xfId="0" applyFont="true" applyBorder="true">
      <alignment horizontal="center" vertical="center"/>
    </xf>
    <xf numFmtId="0" fontId="7" borderId="0" xfId="0" applyFont="true">
      <alignment horizontal="center" wrapText="true"/>
    </xf>
    <xf numFmtId="197" fontId="2" borderId="7" xfId="0" applyNumberFormat="true" applyFont="true" applyBorder="true">
      <alignment horizontal="right" vertical="center"/>
    </xf>
    <xf numFmtId="197" fontId="2" fillId="2" borderId="7" xfId="0" applyNumberFormat="true" applyFont="true" applyFill="true" applyBorder="true">
      <alignment horizontal="right" vertical="center"/>
    </xf>
    <xf numFmtId="197" fontId="2" borderId="7" xfId="0" applyNumberFormat="true" applyFont="true" applyBorder="true">
      <alignment vertical="center"/>
    </xf>
    <xf numFmtId="0" fontId="8" borderId="5" xfId="0" applyFont="true" applyBorder="true"/>
    <xf numFmtId="49" fontId="2" borderId="3" xfId="0" applyNumberFormat="true" applyFont="true" applyBorder="true"/>
    <xf numFmtId="196" fontId="2" borderId="4" xfId="0" applyNumberFormat="true" applyFont="true" applyBorder="true">
      <alignment horizontal="center" vertical="center"/>
    </xf>
    <xf numFmtId="0" fontId="2" borderId="2" xfId="0" applyFont="true" applyBorder="true">
      <alignment vertical="top"/>
    </xf>
    <xf numFmtId="0" fontId="2" borderId="0" xfId="0" applyFont="true">
      <alignment horizontal="left" vertical="center"/>
    </xf>
    <xf numFmtId="197" fontId="9" borderId="1" xfId="0" applyNumberFormat="true" applyFont="true" applyBorder="true">
      <alignment horizontal="right" vertical="center"/>
    </xf>
    <xf numFmtId="199" fontId="2" borderId="1" xfId="0" applyNumberFormat="true" applyFont="true" applyBorder="true">
      <alignment horizontal="left" vertical="center"/>
    </xf>
    <xf numFmtId="0" fontId="2" borderId="2" xfId="0" applyFont="true" applyBorder="true">
      <alignment vertical="center"/>
    </xf>
    <xf numFmtId="198" fontId="9" borderId="1" xfId="0" applyNumberFormat="true" applyFont="true" applyBorder="true">
      <alignment horizontal="right" vertical="center"/>
    </xf>
    <xf numFmtId="49" fontId="2" borderId="3" xfId="0" applyNumberFormat="true" applyFont="true" applyBorder="true">
      <alignment horizontal="center" vertical="center"/>
    </xf>
    <xf numFmtId="49" fontId="2" borderId="3" xfId="0" applyNumberFormat="true" applyFont="true" applyBorder="true">
      <alignment horizontal="right" vertical="center"/>
    </xf>
    <xf numFmtId="197" fontId="9" borderId="7" xfId="0" applyNumberFormat="true" applyFont="true" applyBorder="true">
      <alignment horizontal="right" vertical="center"/>
    </xf>
    <xf numFmtId="0" fontId="2" borderId="0" xfId="0" applyFont="true">
      <alignment horizontal="right"/>
    </xf>
    <xf numFmtId="0" fontId="8" borderId="0" xfId="0" applyFont="true"/>
    <xf numFmtId="200" fontId="2" borderId="0" xfId="0" applyNumberFormat="true" applyFont="true">
      <alignment horizontal="left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worksheet" Target="worksheets/sheet24.xml" /><Relationship Id="rId28" Type="http://schemas.openxmlformats.org/officeDocument/2006/relationships/worksheet" Target="worksheets/sheet25.xml" /><Relationship Id="rId29" Type="http://schemas.openxmlformats.org/officeDocument/2006/relationships/worksheet" Target="worksheets/sheet26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E11" sqref="E11:E1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52</v>
      </c>
      <c r="Q1" s="1"/>
      <c r="R1" s="43"/>
    </row>
    <row r="2" ht="37.510016025641" customHeight="true">
      <c r="A2" s="1" t="s">
        <v>1</v>
      </c>
      <c r="B2" s="16" t="s">
        <v>39</v>
      </c>
      <c r="C2" s="16"/>
      <c r="D2" s="16"/>
      <c r="E2" s="29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ht="30.6490384615385" customHeight="true">
      <c r="A7" s="6" t="s">
        <v>4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18" t="e">
        <f>SUM(B12:B40)</f>
        <v>#REF!</v>
      </c>
      <c r="C11" s="18" t="e">
        <f>SUM(C12:C40)</f>
        <v>#REF!</v>
      </c>
      <c r="D11" s="26" t="e">
        <f>IF(B11&gt;0, C11/B11*100, 0)</f>
        <v>#REF!</v>
      </c>
      <c r="E11" s="18" t="e">
        <f>SUM(E12:E40)</f>
        <v>#REF!</v>
      </c>
      <c r="F11" s="18" t="e">
        <f>SUM(F12:F40)</f>
        <v>#REF!</v>
      </c>
      <c r="G11" s="18" t="e">
        <f>SUM(G12:G40)</f>
        <v>#REF!</v>
      </c>
      <c r="H11" s="26" t="e">
        <f>IF(F11&gt;0, G11/F11*100, 0)</f>
        <v>#REF!</v>
      </c>
      <c r="I11" s="18" t="e">
        <f>SUM(I12:I40)</f>
        <v>#REF!</v>
      </c>
      <c r="J11" s="18" t="e">
        <f>SUM(J12:J40)</f>
        <v>#REF!</v>
      </c>
      <c r="K11" s="18" t="e">
        <f>SUM(K12:K40)</f>
        <v>#REF!</v>
      </c>
      <c r="L11" s="26" t="e">
        <f>IF(J11&gt;0, K11/J11*100, 0)</f>
        <v>#REF!</v>
      </c>
      <c r="M11" s="18" t="e">
        <f>SUM(M12:M40)</f>
        <v>#REF!</v>
      </c>
      <c r="N11" s="18" t="e">
        <f>SUM(N12:N40)</f>
        <v>#REF!</v>
      </c>
      <c r="O11" s="18" t="e">
        <f>SUM(O12:O40)</f>
        <v>#REF!</v>
      </c>
      <c r="P11" s="26" t="e">
        <f>IF(N11&gt;0, O11/N11*100, 0)</f>
        <v>#REF!</v>
      </c>
      <c r="Q11" s="40" t="e">
        <f>SUM(Q12:Q40)</f>
        <v>#REF!</v>
      </c>
    </row>
    <row r="12" ht="30.6490384615385" customHeight="true">
      <c r="A12" s="7" t="s">
        <v>6</v>
      </c>
      <c r="B12" s="18" t="e">
        <f>SUM(C12, E12)</f>
        <v>#REF!</v>
      </c>
      <c r="C12" s="18" t="e">
        <f>SUM(G12, K12)</f>
        <v>#REF!</v>
      </c>
      <c r="D12" s="26" t="e">
        <f>IF(B12&gt;0, C12/B12*100, 0)</f>
        <v>#REF!</v>
      </c>
      <c r="E12" s="18" t="e">
        <f>SUM(I12, M12)</f>
        <v>#REF!</v>
      </c>
      <c r="F12" s="18" t="e">
        <f>SUM(G12, I12)</f>
        <v>#REF!</v>
      </c>
      <c r="G12" s="18" t="e">
        <f>'中區'!G11</f>
        <v>#REF!</v>
      </c>
      <c r="H12" s="26" t="e">
        <f>IF(F12&gt;0, G12/F12*100, 0)</f>
        <v>#REF!</v>
      </c>
      <c r="I12" s="18" t="e">
        <f>'中區'!I11</f>
        <v>#REF!</v>
      </c>
      <c r="J12" s="18" t="e">
        <f>SUM(K12, M12)</f>
        <v>#REF!</v>
      </c>
      <c r="K12" s="18" t="e">
        <f>'中區'!K11</f>
        <v>#REF!</v>
      </c>
      <c r="L12" s="26" t="e">
        <f>IF(J12&gt;0, K12/J12*100, 0)</f>
        <v>#REF!</v>
      </c>
      <c r="M12" s="18" t="e">
        <f>'中區'!M11</f>
        <v>#REF!</v>
      </c>
      <c r="N12" s="18" t="e">
        <f>SUM(O12, Q12)</f>
        <v>#REF!</v>
      </c>
      <c r="O12" s="18" t="e">
        <f>'中區'!O11</f>
        <v>#REF!</v>
      </c>
      <c r="P12" s="26" t="e">
        <f>IF(N12&gt;0, O12/N12*100, 0)</f>
        <v>#REF!</v>
      </c>
      <c r="Q12" s="40" t="e">
        <f>'中區'!Q11</f>
        <v>#REF!</v>
      </c>
    </row>
    <row r="13" ht="30.6490384615385" customHeight="true">
      <c r="A13" s="7" t="s">
        <v>7</v>
      </c>
      <c r="B13" s="18" t="e">
        <f>SUM(C13, E13)</f>
        <v>#REF!</v>
      </c>
      <c r="C13" s="18" t="e">
        <f>SUM(G13, K13)</f>
        <v>#REF!</v>
      </c>
      <c r="D13" s="26" t="e">
        <f>IF(B13&gt;0, C13/B13*100, 0)</f>
        <v>#REF!</v>
      </c>
      <c r="E13" s="18" t="e">
        <f>SUM(I13, M13)</f>
        <v>#REF!</v>
      </c>
      <c r="F13" s="18" t="e">
        <f>SUM(G13, I13)</f>
        <v>#REF!</v>
      </c>
      <c r="G13" s="18" t="e">
        <f>'東區'!G11</f>
        <v>#REF!</v>
      </c>
      <c r="H13" s="26" t="e">
        <f>IF(F13&gt;0, G13/F13*100, 0)</f>
        <v>#REF!</v>
      </c>
      <c r="I13" s="18" t="e">
        <f>'東區'!I11</f>
        <v>#REF!</v>
      </c>
      <c r="J13" s="18" t="e">
        <f>SUM(K13, M13)</f>
        <v>#REF!</v>
      </c>
      <c r="K13" s="18" t="e">
        <f>'東區'!K11</f>
        <v>#REF!</v>
      </c>
      <c r="L13" s="26" t="e">
        <f>IF(J13&gt;0, K13/J13*100, 0)</f>
        <v>#REF!</v>
      </c>
      <c r="M13" s="18" t="e">
        <f>'東區'!M11</f>
        <v>#REF!</v>
      </c>
      <c r="N13" s="18" t="e">
        <f>SUM(O13, Q13)</f>
        <v>#REF!</v>
      </c>
      <c r="O13" s="18" t="e">
        <f>'東區'!O11</f>
        <v>#REF!</v>
      </c>
      <c r="P13" s="26" t="e">
        <f>IF(N13&gt;0, O13/N13*100, 0)</f>
        <v>#REF!</v>
      </c>
      <c r="Q13" s="40" t="e">
        <f>'東區'!Q11</f>
        <v>#REF!</v>
      </c>
    </row>
    <row r="14" ht="30.6490384615385" customHeight="true">
      <c r="A14" s="7" t="s">
        <v>8</v>
      </c>
      <c r="B14" s="18" t="e">
        <f>SUM(C14, E14)</f>
        <v>#REF!</v>
      </c>
      <c r="C14" s="18" t="e">
        <f>SUM(G14, K14)</f>
        <v>#REF!</v>
      </c>
      <c r="D14" s="26" t="e">
        <f>IF(B14&gt;0, C14/B14*100, 0)</f>
        <v>#REF!</v>
      </c>
      <c r="E14" s="18" t="e">
        <f>SUM(I14, M14)</f>
        <v>#REF!</v>
      </c>
      <c r="F14" s="18" t="e">
        <f>SUM(G14, I14)</f>
        <v>#REF!</v>
      </c>
      <c r="G14" s="18" t="e">
        <f>'南區 '!G11</f>
        <v>#REF!</v>
      </c>
      <c r="H14" s="26" t="e">
        <f>IF(F14&gt;0, G14/F14*100, 0)</f>
        <v>#REF!</v>
      </c>
      <c r="I14" s="18" t="e">
        <f>'南區 '!I11</f>
        <v>#REF!</v>
      </c>
      <c r="J14" s="18" t="e">
        <f>SUM(K14, M14)</f>
        <v>#REF!</v>
      </c>
      <c r="K14" s="18" t="e">
        <f>'南區 '!K11</f>
        <v>#REF!</v>
      </c>
      <c r="L14" s="26" t="e">
        <f>IF(J14&gt;0, K14/J14*100, 0)</f>
        <v>#REF!</v>
      </c>
      <c r="M14" s="18" t="e">
        <f>'南區 '!M11</f>
        <v>#REF!</v>
      </c>
      <c r="N14" s="18" t="e">
        <f>SUM(O14, Q14)</f>
        <v>#REF!</v>
      </c>
      <c r="O14" s="18" t="e">
        <f>'南區 '!O11</f>
        <v>#REF!</v>
      </c>
      <c r="P14" s="26" t="e">
        <f>IF(N14&gt;0, O14/N14*100, 0)</f>
        <v>#REF!</v>
      </c>
      <c r="Q14" s="40" t="e">
        <f>'南區 '!Q11</f>
        <v>#REF!</v>
      </c>
    </row>
    <row r="15" ht="30.6490384615385" customHeight="true">
      <c r="A15" s="7" t="s">
        <v>9</v>
      </c>
      <c r="B15" s="18" t="e">
        <f>SUM(C15, E15)</f>
        <v>#REF!</v>
      </c>
      <c r="C15" s="18" t="e">
        <f>SUM(G15, K15)</f>
        <v>#REF!</v>
      </c>
      <c r="D15" s="26" t="e">
        <f>IF(B15&gt;0, C15/B15*100, 0)</f>
        <v>#REF!</v>
      </c>
      <c r="E15" s="18" t="e">
        <f>SUM(I15, M15)</f>
        <v>#REF!</v>
      </c>
      <c r="F15" s="18" t="e">
        <f>SUM(G15, I15)</f>
        <v>#REF!</v>
      </c>
      <c r="G15" s="18" t="e">
        <f>'西區 '!G11</f>
        <v>#REF!</v>
      </c>
      <c r="H15" s="26" t="e">
        <f>IF(F15&gt;0, G15/F15*100, 0)</f>
        <v>#REF!</v>
      </c>
      <c r="I15" s="18" t="e">
        <f>'西區 '!I11</f>
        <v>#REF!</v>
      </c>
      <c r="J15" s="18" t="e">
        <f>SUM(K15, M15)</f>
        <v>#REF!</v>
      </c>
      <c r="K15" s="18" t="e">
        <f>'西區 '!K11</f>
        <v>#REF!</v>
      </c>
      <c r="L15" s="26" t="e">
        <f>IF(J15&gt;0, K15/J15*100, 0)</f>
        <v>#REF!</v>
      </c>
      <c r="M15" s="18" t="e">
        <f>'西區 '!M11</f>
        <v>#REF!</v>
      </c>
      <c r="N15" s="18" t="e">
        <f>SUM(O15, Q15)</f>
        <v>#REF!</v>
      </c>
      <c r="O15" s="18" t="e">
        <f>'西區 '!O11</f>
        <v>#REF!</v>
      </c>
      <c r="P15" s="26" t="e">
        <f>IF(N15&gt;0, O15/N15*100, 0)</f>
        <v>#REF!</v>
      </c>
      <c r="Q15" s="40" t="e">
        <f>'西區 '!Q11</f>
        <v>#REF!</v>
      </c>
    </row>
    <row r="16" ht="30.6490384615385" customHeight="true">
      <c r="A16" s="7" t="s">
        <v>10</v>
      </c>
      <c r="B16" s="18" t="e">
        <f>SUM(C16, E16)</f>
        <v>#REF!</v>
      </c>
      <c r="C16" s="18" t="e">
        <f>SUM(G16, K16)</f>
        <v>#REF!</v>
      </c>
      <c r="D16" s="26" t="e">
        <f>IF(B16&gt;0, C16/B16*100, 0)</f>
        <v>#REF!</v>
      </c>
      <c r="E16" s="18" t="e">
        <f>SUM(I16, M16)</f>
        <v>#REF!</v>
      </c>
      <c r="F16" s="18" t="e">
        <f>SUM(G16, I16)</f>
        <v>#REF!</v>
      </c>
      <c r="G16" s="18" t="e">
        <f>'北區 '!G11</f>
        <v>#REF!</v>
      </c>
      <c r="H16" s="26" t="e">
        <f>IF(F16&gt;0, G16/F16*100, 0)</f>
        <v>#REF!</v>
      </c>
      <c r="I16" s="18" t="e">
        <f>'北區 '!I11</f>
        <v>#REF!</v>
      </c>
      <c r="J16" s="18" t="e">
        <f>SUM(K16, M16)</f>
        <v>#REF!</v>
      </c>
      <c r="K16" s="18" t="e">
        <f>'北區 '!K11</f>
        <v>#REF!</v>
      </c>
      <c r="L16" s="26" t="e">
        <f>IF(J16&gt;0, K16/J16*100, 0)</f>
        <v>#REF!</v>
      </c>
      <c r="M16" s="18" t="e">
        <f>'北區 '!M11</f>
        <v>#REF!</v>
      </c>
      <c r="N16" s="18" t="e">
        <f>SUM(O16, Q16)</f>
        <v>#REF!</v>
      </c>
      <c r="O16" s="18" t="e">
        <f>'北區 '!O11</f>
        <v>#REF!</v>
      </c>
      <c r="P16" s="26" t="e">
        <f>IF(N16&gt;0, O16/N16*100, 0)</f>
        <v>#REF!</v>
      </c>
      <c r="Q16" s="40" t="e">
        <f>'北區 '!Q11</f>
        <v>#REF!</v>
      </c>
    </row>
    <row r="17" ht="30.6490384615385" customHeight="true">
      <c r="A17" s="7" t="s">
        <v>11</v>
      </c>
      <c r="B17" s="18" t="e">
        <f>SUM(C17, E17)</f>
        <v>#REF!</v>
      </c>
      <c r="C17" s="18" t="e">
        <f>SUM(G17, K17)</f>
        <v>#REF!</v>
      </c>
      <c r="D17" s="26" t="e">
        <f>IF(B17&gt;0, C17/B17*100, 0)</f>
        <v>#REF!</v>
      </c>
      <c r="E17" s="18" t="e">
        <f>SUM(I17, M17)</f>
        <v>#REF!</v>
      </c>
      <c r="F17" s="18" t="e">
        <f>SUM(G17, I17)</f>
        <v>#REF!</v>
      </c>
      <c r="G17" s="18" t="e">
        <f>'西屯區'!G11</f>
        <v>#REF!</v>
      </c>
      <c r="H17" s="26" t="e">
        <f>IF(F17&gt;0, G17/F17*100, 0)</f>
        <v>#REF!</v>
      </c>
      <c r="I17" s="18" t="e">
        <f>'西屯區'!I11</f>
        <v>#REF!</v>
      </c>
      <c r="J17" s="18" t="e">
        <f>SUM(K17, M17)</f>
        <v>#REF!</v>
      </c>
      <c r="K17" s="18" t="e">
        <f>'西屯區'!K11</f>
        <v>#REF!</v>
      </c>
      <c r="L17" s="26" t="e">
        <f>IF(J17&gt;0, K17/J17*100, 0)</f>
        <v>#REF!</v>
      </c>
      <c r="M17" s="18" t="e">
        <f>'西屯區'!M11</f>
        <v>#REF!</v>
      </c>
      <c r="N17" s="18" t="e">
        <f>SUM(O17, Q17)</f>
        <v>#REF!</v>
      </c>
      <c r="O17" s="18" t="e">
        <f>'西屯區'!O11</f>
        <v>#REF!</v>
      </c>
      <c r="P17" s="26" t="e">
        <f>IF(N17&gt;0, O17/N17*100, 0)</f>
        <v>#REF!</v>
      </c>
      <c r="Q17" s="40" t="e">
        <f>'西屯區'!Q11</f>
        <v>#REF!</v>
      </c>
    </row>
    <row r="18" ht="30.6490384615385" customHeight="true">
      <c r="A18" s="7" t="s">
        <v>12</v>
      </c>
      <c r="B18" s="18" t="e">
        <f>SUM(C18, E18)</f>
        <v>#REF!</v>
      </c>
      <c r="C18" s="18" t="e">
        <f>SUM(G18, K18)</f>
        <v>#REF!</v>
      </c>
      <c r="D18" s="26" t="e">
        <f>IF(B18&gt;0, C18/B18*100, 0)</f>
        <v>#REF!</v>
      </c>
      <c r="E18" s="18" t="e">
        <f>SUM(I18, M18)</f>
        <v>#REF!</v>
      </c>
      <c r="F18" s="18" t="e">
        <f>SUM(G18, I18)</f>
        <v>#REF!</v>
      </c>
      <c r="G18" s="18" t="e">
        <f>'南屯區 '!G11</f>
        <v>#REF!</v>
      </c>
      <c r="H18" s="26" t="e">
        <f>IF(F18&gt;0, G18/F18*100, 0)</f>
        <v>#REF!</v>
      </c>
      <c r="I18" s="18" t="e">
        <f>'南屯區 '!I11</f>
        <v>#REF!</v>
      </c>
      <c r="J18" s="18" t="e">
        <f>SUM(K18, M18)</f>
        <v>#REF!</v>
      </c>
      <c r="K18" s="18" t="e">
        <f>'南屯區 '!K11</f>
        <v>#REF!</v>
      </c>
      <c r="L18" s="26" t="e">
        <f>IF(J18&gt;0, K18/J18*100, 0)</f>
        <v>#REF!</v>
      </c>
      <c r="M18" s="18" t="e">
        <f>'南屯區 '!M11</f>
        <v>#REF!</v>
      </c>
      <c r="N18" s="18" t="e">
        <f>SUM(O18, Q18)</f>
        <v>#REF!</v>
      </c>
      <c r="O18" s="18" t="e">
        <f>'南屯區 '!O11</f>
        <v>#REF!</v>
      </c>
      <c r="P18" s="26" t="e">
        <f>IF(N18&gt;0, O18/N18*100, 0)</f>
        <v>#REF!</v>
      </c>
      <c r="Q18" s="40" t="e">
        <f>'南屯區 '!Q11</f>
        <v>#REF!</v>
      </c>
    </row>
    <row r="19" ht="30.6490384615385" customHeight="true">
      <c r="A19" s="7" t="s">
        <v>13</v>
      </c>
      <c r="B19" s="18" t="e">
        <f>SUM(C19, E19)</f>
        <v>#REF!</v>
      </c>
      <c r="C19" s="18" t="e">
        <f>SUM(G19, K19)</f>
        <v>#REF!</v>
      </c>
      <c r="D19" s="26" t="e">
        <f>IF(B19&gt;0, C19/B19*100, 0)</f>
        <v>#REF!</v>
      </c>
      <c r="E19" s="18" t="e">
        <f>SUM(I19, M19)</f>
        <v>#REF!</v>
      </c>
      <c r="F19" s="18" t="e">
        <f>SUM(G19, I19)</f>
        <v>#REF!</v>
      </c>
      <c r="G19" s="18" t="e">
        <f>'北屯區 '!G11</f>
        <v>#REF!</v>
      </c>
      <c r="H19" s="26" t="e">
        <f>IF(F19&gt;0, G19/F19*100, 0)</f>
        <v>#REF!</v>
      </c>
      <c r="I19" s="18" t="e">
        <f>'北屯區 '!I11</f>
        <v>#REF!</v>
      </c>
      <c r="J19" s="18" t="e">
        <f>SUM(K19, M19)</f>
        <v>#REF!</v>
      </c>
      <c r="K19" s="18" t="e">
        <f>'北屯區 '!K11</f>
        <v>#REF!</v>
      </c>
      <c r="L19" s="26" t="e">
        <f>IF(J19&gt;0, K19/J19*100, 0)</f>
        <v>#REF!</v>
      </c>
      <c r="M19" s="18" t="e">
        <f>'北屯區 '!M11</f>
        <v>#REF!</v>
      </c>
      <c r="N19" s="18" t="e">
        <f>SUM(O19, Q19)</f>
        <v>#REF!</v>
      </c>
      <c r="O19" s="18" t="e">
        <f>'北屯區 '!O11</f>
        <v>#REF!</v>
      </c>
      <c r="P19" s="26" t="e">
        <f>IF(N19&gt;0, O19/N19*100, 0)</f>
        <v>#REF!</v>
      </c>
      <c r="Q19" s="40" t="e">
        <f>'北屯區 '!Q11</f>
        <v>#REF!</v>
      </c>
    </row>
    <row r="20" ht="30.6490384615385" customHeight="true">
      <c r="A20" s="7" t="s">
        <v>14</v>
      </c>
      <c r="B20" s="18" t="e">
        <f>SUM(C20, E20)</f>
        <v>#REF!</v>
      </c>
      <c r="C20" s="18" t="e">
        <f>SUM(G20, K20)</f>
        <v>#REF!</v>
      </c>
      <c r="D20" s="26" t="e">
        <f>IF(B20&gt;0, C20/B20*100, 0)</f>
        <v>#REF!</v>
      </c>
      <c r="E20" s="18" t="e">
        <f>SUM(I20, M20)</f>
        <v>#REF!</v>
      </c>
      <c r="F20" s="18" t="e">
        <f>SUM(G20, I20)</f>
        <v>#REF!</v>
      </c>
      <c r="G20" s="18" t="e">
        <f>'豐原區'!G11</f>
        <v>#REF!</v>
      </c>
      <c r="H20" s="26" t="e">
        <f>IF(F20&gt;0, G20/F20*100, 0)</f>
        <v>#REF!</v>
      </c>
      <c r="I20" s="18" t="e">
        <f>'豐原區'!I11</f>
        <v>#REF!</v>
      </c>
      <c r="J20" s="18" t="e">
        <f>SUM(K20, M20)</f>
        <v>#REF!</v>
      </c>
      <c r="K20" s="18" t="e">
        <f>'豐原區'!K11</f>
        <v>#REF!</v>
      </c>
      <c r="L20" s="26" t="e">
        <f>IF(J20&gt;0, K20/J20*100, 0)</f>
        <v>#REF!</v>
      </c>
      <c r="M20" s="18" t="e">
        <f>'豐原區'!M11</f>
        <v>#REF!</v>
      </c>
      <c r="N20" s="18" t="e">
        <f>SUM(O20, Q20)</f>
        <v>#REF!</v>
      </c>
      <c r="O20" s="18" t="e">
        <f>'豐原區'!O11</f>
        <v>#REF!</v>
      </c>
      <c r="P20" s="26" t="e">
        <f>IF(N20&gt;0, O20/N20*100, 0)</f>
        <v>#REF!</v>
      </c>
      <c r="Q20" s="40" t="e">
        <f>'豐原區'!Q11</f>
        <v>#REF!</v>
      </c>
    </row>
    <row r="21" ht="30.6490384615385" customHeight="true">
      <c r="A21" s="7" t="s">
        <v>15</v>
      </c>
      <c r="B21" s="18" t="e">
        <f>SUM(C21, E21)</f>
        <v>#REF!</v>
      </c>
      <c r="C21" s="18" t="e">
        <f>SUM(G21, K21)</f>
        <v>#REF!</v>
      </c>
      <c r="D21" s="26" t="e">
        <f>IF(B21&gt;0, C21/B21*100, 0)</f>
        <v>#REF!</v>
      </c>
      <c r="E21" s="18" t="e">
        <f>SUM(I21, M21)</f>
        <v>#REF!</v>
      </c>
      <c r="F21" s="18" t="e">
        <f>SUM(G21, I21)</f>
        <v>#REF!</v>
      </c>
      <c r="G21" s="18" t="e">
        <f>'東勢區'!G11</f>
        <v>#REF!</v>
      </c>
      <c r="H21" s="26" t="e">
        <f>IF(F21&gt;0, G21/F21*100, 0)</f>
        <v>#REF!</v>
      </c>
      <c r="I21" s="18" t="e">
        <f>'東勢區'!I11</f>
        <v>#REF!</v>
      </c>
      <c r="J21" s="18" t="e">
        <f>SUM(K21, M21)</f>
        <v>#REF!</v>
      </c>
      <c r="K21" s="18" t="e">
        <f>'東勢區'!K11</f>
        <v>#REF!</v>
      </c>
      <c r="L21" s="26" t="e">
        <f>IF(J21&gt;0, K21/J21*100, 0)</f>
        <v>#REF!</v>
      </c>
      <c r="M21" s="18" t="e">
        <f>'東勢區'!M11</f>
        <v>#REF!</v>
      </c>
      <c r="N21" s="18" t="e">
        <f>SUM(O21, Q21)</f>
        <v>#REF!</v>
      </c>
      <c r="O21" s="18" t="e">
        <f>'東勢區'!O11</f>
        <v>#REF!</v>
      </c>
      <c r="P21" s="26" t="e">
        <f>IF(N21&gt;0, O21/N21*100, 0)</f>
        <v>#REF!</v>
      </c>
      <c r="Q21" s="40" t="e">
        <f>'東勢區'!Q11</f>
        <v>#REF!</v>
      </c>
    </row>
    <row r="22" ht="30.6490384615385" customHeight="true">
      <c r="A22" s="7" t="s">
        <v>16</v>
      </c>
      <c r="B22" s="18" t="e">
        <f>SUM(C22, E22)</f>
        <v>#REF!</v>
      </c>
      <c r="C22" s="18" t="e">
        <f>SUM(G22, K22)</f>
        <v>#REF!</v>
      </c>
      <c r="D22" s="26" t="e">
        <f>IF(B22&gt;0, C22/B22*100, 0)</f>
        <v>#REF!</v>
      </c>
      <c r="E22" s="18" t="e">
        <f>SUM(I22, M22)</f>
        <v>#REF!</v>
      </c>
      <c r="F22" s="18" t="e">
        <f>SUM(G22, I22)</f>
        <v>#REF!</v>
      </c>
      <c r="G22" s="18" t="e">
        <f>'大甲區'!G11</f>
        <v>#REF!</v>
      </c>
      <c r="H22" s="26" t="e">
        <f>IF(F22&gt;0, G22/F22*100, 0)</f>
        <v>#REF!</v>
      </c>
      <c r="I22" s="18" t="e">
        <f>'大甲區'!I11</f>
        <v>#REF!</v>
      </c>
      <c r="J22" s="18" t="e">
        <f>SUM(K22, M22)</f>
        <v>#REF!</v>
      </c>
      <c r="K22" s="18" t="e">
        <f>'大甲區'!K11</f>
        <v>#REF!</v>
      </c>
      <c r="L22" s="26" t="e">
        <f>IF(J22&gt;0, K22/J22*100, 0)</f>
        <v>#REF!</v>
      </c>
      <c r="M22" s="18" t="e">
        <f>'大甲區'!M11</f>
        <v>#REF!</v>
      </c>
      <c r="N22" s="18" t="e">
        <f>SUM(O22, Q22)</f>
        <v>#REF!</v>
      </c>
      <c r="O22" s="18" t="e">
        <f>'大甲區'!O11</f>
        <v>#REF!</v>
      </c>
      <c r="P22" s="26" t="e">
        <f>IF(N22&gt;0, O22/N22*100, 0)</f>
        <v>#REF!</v>
      </c>
      <c r="Q22" s="40" t="e">
        <f>'大甲區'!Q11</f>
        <v>#REF!</v>
      </c>
    </row>
    <row r="23" ht="30.6490384615385" customHeight="true">
      <c r="A23" s="7" t="s">
        <v>17</v>
      </c>
      <c r="B23" s="18" t="e">
        <f>SUM(C23, E23)</f>
        <v>#REF!</v>
      </c>
      <c r="C23" s="18" t="e">
        <f>SUM(G23, K23)</f>
        <v>#REF!</v>
      </c>
      <c r="D23" s="26" t="e">
        <f>IF(B23&gt;0, C23/B23*100, 0)</f>
        <v>#REF!</v>
      </c>
      <c r="E23" s="18" t="e">
        <f>SUM(I23, M23)</f>
        <v>#REF!</v>
      </c>
      <c r="F23" s="18" t="e">
        <f>SUM(G23, I23)</f>
        <v>#REF!</v>
      </c>
      <c r="G23" s="18" t="e">
        <f>'清水區'!G11</f>
        <v>#REF!</v>
      </c>
      <c r="H23" s="26" t="e">
        <f>IF(F23&gt;0, G23/F23*100, 0)</f>
        <v>#REF!</v>
      </c>
      <c r="I23" s="18" t="e">
        <f>'清水區'!I11</f>
        <v>#REF!</v>
      </c>
      <c r="J23" s="18" t="e">
        <f>SUM(K23, M23)</f>
        <v>#REF!</v>
      </c>
      <c r="K23" s="18" t="e">
        <f>'清水區'!K11</f>
        <v>#REF!</v>
      </c>
      <c r="L23" s="26" t="e">
        <f>IF(J23&gt;0, K23/J23*100, 0)</f>
        <v>#REF!</v>
      </c>
      <c r="M23" s="18" t="e">
        <f>'清水區'!M11</f>
        <v>#REF!</v>
      </c>
      <c r="N23" s="18" t="e">
        <f>SUM(O23, Q23)</f>
        <v>#REF!</v>
      </c>
      <c r="O23" s="18" t="e">
        <f>'清水區'!O11</f>
        <v>#REF!</v>
      </c>
      <c r="P23" s="26" t="e">
        <f>IF(N23&gt;0, O23/N23*100, 0)</f>
        <v>#REF!</v>
      </c>
      <c r="Q23" s="40" t="e">
        <f>'清水區'!Q11</f>
        <v>#REF!</v>
      </c>
    </row>
    <row r="24" ht="30.6490384615385" customHeight="true">
      <c r="A24" s="7" t="s">
        <v>18</v>
      </c>
      <c r="B24" s="18" t="e">
        <f>SUM(C24, E24)</f>
        <v>#REF!</v>
      </c>
      <c r="C24" s="18" t="e">
        <f>SUM(G24, K24)</f>
        <v>#REF!</v>
      </c>
      <c r="D24" s="26" t="e">
        <f>IF(B24&gt;0, C24/B24*100, 0)</f>
        <v>#REF!</v>
      </c>
      <c r="E24" s="18" t="e">
        <f>SUM(I24, M24)</f>
        <v>#REF!</v>
      </c>
      <c r="F24" s="18" t="e">
        <f>SUM(G24, I24)</f>
        <v>#REF!</v>
      </c>
      <c r="G24" s="18" t="e">
        <f>'沙鹿區 '!G11</f>
        <v>#REF!</v>
      </c>
      <c r="H24" s="26" t="e">
        <f>IF(F24&gt;0, G24/F24*100, 0)</f>
        <v>#REF!</v>
      </c>
      <c r="I24" s="18" t="e">
        <f>'沙鹿區 '!I11</f>
        <v>#REF!</v>
      </c>
      <c r="J24" s="18" t="e">
        <f>SUM(K24, M24)</f>
        <v>#REF!</v>
      </c>
      <c r="K24" s="18" t="e">
        <f>'沙鹿區 '!K11</f>
        <v>#REF!</v>
      </c>
      <c r="L24" s="26" t="e">
        <f>IF(J24&gt;0, K24/J24*100, 0)</f>
        <v>#REF!</v>
      </c>
      <c r="M24" s="18" t="e">
        <f>'沙鹿區 '!M11</f>
        <v>#REF!</v>
      </c>
      <c r="N24" s="18" t="e">
        <f>SUM(O24, Q24)</f>
        <v>#REF!</v>
      </c>
      <c r="O24" s="18" t="e">
        <f>'沙鹿區 '!O11</f>
        <v>#REF!</v>
      </c>
      <c r="P24" s="26" t="e">
        <f>IF(N24&gt;0, O24/N24*100, 0)</f>
        <v>#REF!</v>
      </c>
      <c r="Q24" s="40" t="e">
        <f>'沙鹿區 '!Q11</f>
        <v>#REF!</v>
      </c>
    </row>
    <row r="25" ht="30.6490384615385" customHeight="true">
      <c r="A25" s="7" t="s">
        <v>19</v>
      </c>
      <c r="B25" s="18" t="e">
        <f>SUM(C25, E25)</f>
        <v>#REF!</v>
      </c>
      <c r="C25" s="18" t="e">
        <f>SUM(G25, K25)</f>
        <v>#REF!</v>
      </c>
      <c r="D25" s="26" t="e">
        <f>IF(B25&gt;0, C25/B25*100, 0)</f>
        <v>#REF!</v>
      </c>
      <c r="E25" s="18" t="e">
        <f>SUM(I25, M25)</f>
        <v>#REF!</v>
      </c>
      <c r="F25" s="18" t="e">
        <f>SUM(G25, I25)</f>
        <v>#REF!</v>
      </c>
      <c r="G25" s="18" t="e">
        <f>'梧棲區'!G11</f>
        <v>#REF!</v>
      </c>
      <c r="H25" s="26" t="e">
        <f>IF(F25&gt;0, G25/F25*100, 0)</f>
        <v>#REF!</v>
      </c>
      <c r="I25" s="18" t="e">
        <f>'梧棲區'!I11</f>
        <v>#REF!</v>
      </c>
      <c r="J25" s="18" t="e">
        <f>SUM(K25, M25)</f>
        <v>#REF!</v>
      </c>
      <c r="K25" s="18" t="e">
        <f>'梧棲區'!K11</f>
        <v>#REF!</v>
      </c>
      <c r="L25" s="26" t="e">
        <f>IF(J25&gt;0, K25/J25*100, 0)</f>
        <v>#REF!</v>
      </c>
      <c r="M25" s="18" t="e">
        <f>'梧棲區'!M11</f>
        <v>#REF!</v>
      </c>
      <c r="N25" s="18" t="e">
        <f>SUM(O25, Q25)</f>
        <v>#REF!</v>
      </c>
      <c r="O25" s="18" t="e">
        <f>'梧棲區'!O11</f>
        <v>#REF!</v>
      </c>
      <c r="P25" s="26" t="e">
        <f>IF(N25&gt;0, O25/N25*100, 0)</f>
        <v>#REF!</v>
      </c>
      <c r="Q25" s="40" t="e">
        <f>'梧棲區'!Q11</f>
        <v>#REF!</v>
      </c>
    </row>
    <row r="26" ht="30.6490384615385" customHeight="true">
      <c r="A26" s="7" t="s">
        <v>20</v>
      </c>
      <c r="B26" s="18" t="e">
        <f>SUM(C26, E26)</f>
        <v>#REF!</v>
      </c>
      <c r="C26" s="18" t="e">
        <f>SUM(G26, K26)</f>
        <v>#REF!</v>
      </c>
      <c r="D26" s="26" t="e">
        <f>IF(B26&gt;0, C26/B26*100, 0)</f>
        <v>#REF!</v>
      </c>
      <c r="E26" s="18" t="e">
        <f>SUM(I26, M26)</f>
        <v>#REF!</v>
      </c>
      <c r="F26" s="18" t="e">
        <f>SUM(G26, I26)</f>
        <v>#REF!</v>
      </c>
      <c r="G26" s="18" t="e">
        <f>'后里區'!G11</f>
        <v>#REF!</v>
      </c>
      <c r="H26" s="26" t="e">
        <f>IF(F26&gt;0, G26/F26*100, 0)</f>
        <v>#REF!</v>
      </c>
      <c r="I26" s="18" t="e">
        <f>'后里區'!I11</f>
        <v>#REF!</v>
      </c>
      <c r="J26" s="18" t="e">
        <f>SUM(K26, M26)</f>
        <v>#REF!</v>
      </c>
      <c r="K26" s="18" t="e">
        <f>'后里區'!K11</f>
        <v>#REF!</v>
      </c>
      <c r="L26" s="26" t="e">
        <f>IF(J26&gt;0, K26/J26*100, 0)</f>
        <v>#REF!</v>
      </c>
      <c r="M26" s="18" t="e">
        <f>'后里區'!M11</f>
        <v>#REF!</v>
      </c>
      <c r="N26" s="18" t="e">
        <f>SUM(O26, Q26)</f>
        <v>#REF!</v>
      </c>
      <c r="O26" s="18" t="e">
        <f>'后里區'!O11</f>
        <v>#REF!</v>
      </c>
      <c r="P26" s="26" t="e">
        <f>IF(N26&gt;0, O26/N26*100, 0)</f>
        <v>#REF!</v>
      </c>
      <c r="Q26" s="40" t="e">
        <f>'后里區'!Q11</f>
        <v>#REF!</v>
      </c>
    </row>
    <row r="27" ht="30.6490384615385" customHeight="true">
      <c r="A27" s="7" t="s">
        <v>21</v>
      </c>
      <c r="B27" s="18" t="e">
        <f>SUM(C27, E27)</f>
        <v>#REF!</v>
      </c>
      <c r="C27" s="18" t="e">
        <f>SUM(G27, K27)</f>
        <v>#REF!</v>
      </c>
      <c r="D27" s="26" t="e">
        <f>IF(B27&gt;0, C27/B27*100, 0)</f>
        <v>#REF!</v>
      </c>
      <c r="E27" s="18" t="e">
        <f>SUM(I27, M27)</f>
        <v>#REF!</v>
      </c>
      <c r="F27" s="18" t="e">
        <f>SUM(G27, I27)</f>
        <v>#REF!</v>
      </c>
      <c r="G27" s="18" t="e">
        <f>'神岡區 '!G11</f>
        <v>#REF!</v>
      </c>
      <c r="H27" s="26" t="e">
        <f>IF(F27&gt;0, G27/F27*100, 0)</f>
        <v>#REF!</v>
      </c>
      <c r="I27" s="18" t="e">
        <f>'神岡區 '!I11</f>
        <v>#REF!</v>
      </c>
      <c r="J27" s="18" t="e">
        <f>SUM(K27, M27)</f>
        <v>#REF!</v>
      </c>
      <c r="K27" s="18" t="e">
        <f>'神岡區 '!K11</f>
        <v>#REF!</v>
      </c>
      <c r="L27" s="26" t="e">
        <f>IF(J27&gt;0, K27/J27*100, 0)</f>
        <v>#REF!</v>
      </c>
      <c r="M27" s="18" t="e">
        <f>'神岡區 '!M11</f>
        <v>#REF!</v>
      </c>
      <c r="N27" s="18" t="e">
        <f>SUM(O27, Q27)</f>
        <v>#REF!</v>
      </c>
      <c r="O27" s="18" t="e">
        <f>'神岡區 '!O11</f>
        <v>#REF!</v>
      </c>
      <c r="P27" s="26" t="e">
        <f>IF(N27&gt;0, O27/N27*100, 0)</f>
        <v>#REF!</v>
      </c>
      <c r="Q27" s="40" t="e">
        <f>'神岡區 '!Q11</f>
        <v>#REF!</v>
      </c>
    </row>
    <row r="28" ht="30.6490384615385" customHeight="true">
      <c r="A28" s="7" t="s">
        <v>22</v>
      </c>
      <c r="B28" s="18" t="e">
        <f>SUM(C28, E28)</f>
        <v>#REF!</v>
      </c>
      <c r="C28" s="18" t="e">
        <f>SUM(G28, K28)</f>
        <v>#REF!</v>
      </c>
      <c r="D28" s="26" t="e">
        <f>IF(B28&gt;0, C28/B28*100, 0)</f>
        <v>#REF!</v>
      </c>
      <c r="E28" s="18" t="e">
        <f>SUM(I28, M28)</f>
        <v>#REF!</v>
      </c>
      <c r="F28" s="18" t="e">
        <f>SUM(G28, I28)</f>
        <v>#REF!</v>
      </c>
      <c r="G28" s="18" t="e">
        <f>'潭子區 '!G11</f>
        <v>#REF!</v>
      </c>
      <c r="H28" s="26" t="e">
        <f>IF(F28&gt;0, G28/F28*100, 0)</f>
        <v>#REF!</v>
      </c>
      <c r="I28" s="18" t="e">
        <f>'潭子區 '!I11</f>
        <v>#REF!</v>
      </c>
      <c r="J28" s="18" t="e">
        <f>SUM(K28, M28)</f>
        <v>#REF!</v>
      </c>
      <c r="K28" s="18" t="e">
        <f>'潭子區 '!K11</f>
        <v>#REF!</v>
      </c>
      <c r="L28" s="26" t="e">
        <f>IF(J28&gt;0, K28/J28*100, 0)</f>
        <v>#REF!</v>
      </c>
      <c r="M28" s="18" t="e">
        <f>'潭子區 '!M11</f>
        <v>#REF!</v>
      </c>
      <c r="N28" s="18" t="e">
        <f>SUM(O28, Q28)</f>
        <v>#REF!</v>
      </c>
      <c r="O28" s="18" t="e">
        <f>'潭子區 '!O11</f>
        <v>#REF!</v>
      </c>
      <c r="P28" s="26" t="e">
        <f>IF(N28&gt;0, O28/N28*100, 0)</f>
        <v>#REF!</v>
      </c>
      <c r="Q28" s="40" t="e">
        <f>'潭子區 '!Q11</f>
        <v>#REF!</v>
      </c>
    </row>
    <row r="29" ht="30.6490384615385" customHeight="true">
      <c r="A29" s="7" t="s">
        <v>23</v>
      </c>
      <c r="B29" s="18" t="e">
        <f>SUM(C29, E29)</f>
        <v>#REF!</v>
      </c>
      <c r="C29" s="18" t="e">
        <f>SUM(G29, K29)</f>
        <v>#REF!</v>
      </c>
      <c r="D29" s="26" t="e">
        <f>IF(B29&gt;0, C29/B29*100, 0)</f>
        <v>#REF!</v>
      </c>
      <c r="E29" s="18" t="e">
        <f>SUM(I29, M29)</f>
        <v>#REF!</v>
      </c>
      <c r="F29" s="18" t="e">
        <f>SUM(G29, I29)</f>
        <v>#REF!</v>
      </c>
      <c r="G29" s="18" t="e">
        <f>'大雅區'!G11</f>
        <v>#REF!</v>
      </c>
      <c r="H29" s="26" t="e">
        <f>IF(F29&gt;0, G29/F29*100, 0)</f>
        <v>#REF!</v>
      </c>
      <c r="I29" s="18" t="e">
        <f>'大雅區'!I11</f>
        <v>#REF!</v>
      </c>
      <c r="J29" s="18" t="e">
        <f>SUM(K29, M29)</f>
        <v>#REF!</v>
      </c>
      <c r="K29" s="18" t="e">
        <f>'大雅區'!K11</f>
        <v>#REF!</v>
      </c>
      <c r="L29" s="26" t="e">
        <f>IF(J29&gt;0, K29/J29*100, 0)</f>
        <v>#REF!</v>
      </c>
      <c r="M29" s="18" t="e">
        <f>'大雅區'!M11</f>
        <v>#REF!</v>
      </c>
      <c r="N29" s="18" t="e">
        <f>SUM(O29, Q29)</f>
        <v>#REF!</v>
      </c>
      <c r="O29" s="18" t="e">
        <f>'大雅區'!O11</f>
        <v>#REF!</v>
      </c>
      <c r="P29" s="26" t="e">
        <f>IF(N29&gt;0, O29/N29*100, 0)</f>
        <v>#REF!</v>
      </c>
      <c r="Q29" s="40" t="e">
        <f>'大雅區'!Q11</f>
        <v>#REF!</v>
      </c>
    </row>
    <row r="30" ht="30.6490384615385" customHeight="true">
      <c r="A30" s="7" t="s">
        <v>24</v>
      </c>
      <c r="B30" s="18" t="e">
        <f>SUM(C30, E30)</f>
        <v>#REF!</v>
      </c>
      <c r="C30" s="18" t="e">
        <f>SUM(G30, K30)</f>
        <v>#REF!</v>
      </c>
      <c r="D30" s="26" t="e">
        <f>IF(B30&gt;0, C30/B30*100, 0)</f>
        <v>#REF!</v>
      </c>
      <c r="E30" s="18" t="e">
        <f>SUM(I30, M30)</f>
        <v>#REF!</v>
      </c>
      <c r="F30" s="18" t="e">
        <f>SUM(G30, I30)</f>
        <v>#REF!</v>
      </c>
      <c r="G30" s="18" t="e">
        <f>'新社區'!G11</f>
        <v>#REF!</v>
      </c>
      <c r="H30" s="26" t="e">
        <f>IF(F30&gt;0, G30/F30*100, 0)</f>
        <v>#REF!</v>
      </c>
      <c r="I30" s="18" t="e">
        <f>'新社區'!I11</f>
        <v>#REF!</v>
      </c>
      <c r="J30" s="18" t="e">
        <f>SUM(K30, M30)</f>
        <v>#REF!</v>
      </c>
      <c r="K30" s="18" t="e">
        <f>'新社區'!K11</f>
        <v>#REF!</v>
      </c>
      <c r="L30" s="26" t="e">
        <f>IF(J30&gt;0, K30/J30*100, 0)</f>
        <v>#REF!</v>
      </c>
      <c r="M30" s="18" t="e">
        <f>'新社區'!M11</f>
        <v>#REF!</v>
      </c>
      <c r="N30" s="18" t="e">
        <f>SUM(O30, Q30)</f>
        <v>#REF!</v>
      </c>
      <c r="O30" s="18" t="e">
        <f>'新社區'!O11</f>
        <v>#REF!</v>
      </c>
      <c r="P30" s="26" t="e">
        <f>IF(N30&gt;0, O30/N30*100, 0)</f>
        <v>#REF!</v>
      </c>
      <c r="Q30" s="40" t="e">
        <f>'新社區'!Q11</f>
        <v>#REF!</v>
      </c>
    </row>
    <row r="31" ht="30.6490384615385" customHeight="true">
      <c r="A31" s="7" t="s">
        <v>25</v>
      </c>
      <c r="B31" s="18" t="e">
        <f>SUM(C31, E31)</f>
        <v>#REF!</v>
      </c>
      <c r="C31" s="18" t="e">
        <f>SUM(G31, K31)</f>
        <v>#REF!</v>
      </c>
      <c r="D31" s="26" t="e">
        <f>IF(B31&gt;0, C31/B31*100, 0)</f>
        <v>#REF!</v>
      </c>
      <c r="E31" s="18" t="e">
        <f>SUM(I31, M31)</f>
        <v>#REF!</v>
      </c>
      <c r="F31" s="18" t="e">
        <f>SUM(G31, I31)</f>
        <v>#REF!</v>
      </c>
      <c r="G31" s="18" t="e">
        <f>'石岡區'!G11</f>
        <v>#REF!</v>
      </c>
      <c r="H31" s="26" t="e">
        <f>IF(F31&gt;0, G31/F31*100, 0)</f>
        <v>#REF!</v>
      </c>
      <c r="I31" s="18" t="e">
        <f>'石岡區'!I11</f>
        <v>#REF!</v>
      </c>
      <c r="J31" s="18" t="e">
        <f>SUM(K31, M31)</f>
        <v>#REF!</v>
      </c>
      <c r="K31" s="18" t="e">
        <f>'石岡區'!K11</f>
        <v>#REF!</v>
      </c>
      <c r="L31" s="26" t="e">
        <f>IF(J31&gt;0, K31/J31*100, 0)</f>
        <v>#REF!</v>
      </c>
      <c r="M31" s="18" t="e">
        <f>'石岡區'!M11</f>
        <v>#REF!</v>
      </c>
      <c r="N31" s="18" t="e">
        <f>SUM(O31, Q31)</f>
        <v>#REF!</v>
      </c>
      <c r="O31" s="18" t="e">
        <f>'石岡區'!O11</f>
        <v>#REF!</v>
      </c>
      <c r="P31" s="26" t="e">
        <f>IF(N31&gt;0, O31/N31*100, 0)</f>
        <v>#REF!</v>
      </c>
      <c r="Q31" s="40" t="e">
        <f>'石岡區'!Q11</f>
        <v>#REF!</v>
      </c>
    </row>
    <row r="32" ht="30.6490384615385" customHeight="true">
      <c r="A32" s="7" t="s">
        <v>26</v>
      </c>
      <c r="B32" s="18" t="e">
        <f>SUM(C32, E32)</f>
        <v>#REF!</v>
      </c>
      <c r="C32" s="18" t="e">
        <f>SUM(G32, K32)</f>
        <v>#REF!</v>
      </c>
      <c r="D32" s="26" t="e">
        <f>IF(B32&gt;0, C32/B32*100, 0)</f>
        <v>#REF!</v>
      </c>
      <c r="E32" s="18" t="e">
        <f>SUM(I32, M32)</f>
        <v>#REF!</v>
      </c>
      <c r="F32" s="18" t="e">
        <f>SUM(G32, I32)</f>
        <v>#REF!</v>
      </c>
      <c r="G32" s="18" t="e">
        <f>'外埔區 '!G11</f>
        <v>#REF!</v>
      </c>
      <c r="H32" s="26" t="e">
        <f>IF(F32&gt;0, G32/F32*100, 0)</f>
        <v>#REF!</v>
      </c>
      <c r="I32" s="18" t="e">
        <f>'外埔區 '!I11</f>
        <v>#REF!</v>
      </c>
      <c r="J32" s="18" t="e">
        <f>SUM(K32, M32)</f>
        <v>#REF!</v>
      </c>
      <c r="K32" s="18" t="e">
        <f>'外埔區 '!K11</f>
        <v>#REF!</v>
      </c>
      <c r="L32" s="26" t="e">
        <f>IF(J32&gt;0, K32/J32*100, 0)</f>
        <v>#REF!</v>
      </c>
      <c r="M32" s="18" t="e">
        <f>'外埔區 '!M11</f>
        <v>#REF!</v>
      </c>
      <c r="N32" s="18" t="e">
        <f>SUM(O32, Q32)</f>
        <v>#REF!</v>
      </c>
      <c r="O32" s="18" t="e">
        <f>'外埔區 '!O11</f>
        <v>#REF!</v>
      </c>
      <c r="P32" s="26" t="e">
        <f>IF(N32&gt;0, O32/N32*100, 0)</f>
        <v>#REF!</v>
      </c>
      <c r="Q32" s="40" t="e">
        <f>'外埔區 '!Q11</f>
        <v>#REF!</v>
      </c>
    </row>
    <row r="33" ht="30.6490384615385" customHeight="true">
      <c r="A33" s="7" t="s">
        <v>27</v>
      </c>
      <c r="B33" s="18" t="e">
        <f>SUM(C33, E33)</f>
        <v>#REF!</v>
      </c>
      <c r="C33" s="18" t="e">
        <f>SUM(G33, K33)</f>
        <v>#REF!</v>
      </c>
      <c r="D33" s="26" t="e">
        <f>IF(B33&gt;0, C33/B33*100, 0)</f>
        <v>#REF!</v>
      </c>
      <c r="E33" s="18" t="e">
        <f>SUM(I33, M33)</f>
        <v>#REF!</v>
      </c>
      <c r="F33" s="18" t="e">
        <f>SUM(G33, I33)</f>
        <v>#REF!</v>
      </c>
      <c r="G33" s="18" t="e">
        <f>'大安區'!G11</f>
        <v>#REF!</v>
      </c>
      <c r="H33" s="26" t="e">
        <f>IF(F33&gt;0, G33/F33*100, 0)</f>
        <v>#REF!</v>
      </c>
      <c r="I33" s="18" t="e">
        <f>'大安區'!I11</f>
        <v>#REF!</v>
      </c>
      <c r="J33" s="18" t="e">
        <f>SUM(K33, M33)</f>
        <v>#REF!</v>
      </c>
      <c r="K33" s="18" t="e">
        <f>'大安區'!K11</f>
        <v>#REF!</v>
      </c>
      <c r="L33" s="26" t="e">
        <f>IF(J33&gt;0, K33/J33*100, 0)</f>
        <v>#REF!</v>
      </c>
      <c r="M33" s="18" t="e">
        <f>'大安區'!M11</f>
        <v>#REF!</v>
      </c>
      <c r="N33" s="18" t="e">
        <f>SUM(O33, Q33)</f>
        <v>#REF!</v>
      </c>
      <c r="O33" s="18" t="e">
        <f>'大安區'!O11</f>
        <v>#REF!</v>
      </c>
      <c r="P33" s="26" t="e">
        <f>IF(N33&gt;0, O33/N33*100, 0)</f>
        <v>#REF!</v>
      </c>
      <c r="Q33" s="40" t="e">
        <f>'大安區'!Q11</f>
        <v>#REF!</v>
      </c>
    </row>
    <row r="34" ht="30.6490384615385" customHeight="true">
      <c r="A34" s="8" t="s">
        <v>28</v>
      </c>
      <c r="B34" s="19" t="e">
        <f>SUM(C34, E34)</f>
        <v>#REF!</v>
      </c>
      <c r="C34" s="19" t="e">
        <f>SUM(G34, K34)</f>
        <v>#REF!</v>
      </c>
      <c r="D34" s="27" t="e">
        <f>IF(B34&gt;0, C34/B34*100, 0)</f>
        <v>#REF!</v>
      </c>
      <c r="E34" s="19" t="e">
        <f>SUM(I34, M34)</f>
        <v>#REF!</v>
      </c>
      <c r="F34" s="19" t="e">
        <f>SUM(G34, I34)</f>
        <v>#REF!</v>
      </c>
      <c r="G34" s="19" t="e">
        <f>'烏日區 '!G11</f>
        <v>#REF!</v>
      </c>
      <c r="H34" s="27" t="e">
        <f>IF(F34&gt;0, G34/F34*100, 0)</f>
        <v>#REF!</v>
      </c>
      <c r="I34" s="19" t="e">
        <f>'烏日區 '!I11</f>
        <v>#REF!</v>
      </c>
      <c r="J34" s="19" t="e">
        <f>SUM(K34, M34)</f>
        <v>#REF!</v>
      </c>
      <c r="K34" s="19" t="e">
        <f>'烏日區 '!K11</f>
        <v>#REF!</v>
      </c>
      <c r="L34" s="27" t="e">
        <f>IF(J34&gt;0, K34/J34*100, 0)</f>
        <v>#REF!</v>
      </c>
      <c r="M34" s="19" t="e">
        <f>'烏日區 '!M11</f>
        <v>#REF!</v>
      </c>
      <c r="N34" s="19" t="e">
        <f>SUM(O34, Q34)</f>
        <v>#REF!</v>
      </c>
      <c r="O34" s="19" t="e">
        <f>'烏日區 '!O11</f>
        <v>#REF!</v>
      </c>
      <c r="P34" s="27" t="e">
        <f>IF(N34&gt;0, O34/N34*100, 0)</f>
        <v>#REF!</v>
      </c>
      <c r="Q34" s="41" t="e">
        <f>'烏日區 '!Q11</f>
        <v>#REF!</v>
      </c>
    </row>
    <row r="35" ht="30.6490384615385" customHeight="true">
      <c r="A35" s="7" t="s">
        <v>29</v>
      </c>
      <c r="B35" s="18" t="e">
        <f>SUM(C35, E35)</f>
        <v>#REF!</v>
      </c>
      <c r="C35" s="18" t="e">
        <f>SUM(G35, K35)</f>
        <v>#REF!</v>
      </c>
      <c r="D35" s="26" t="e">
        <f>IF(B35&gt;0, C35/B35*100, 0)</f>
        <v>#REF!</v>
      </c>
      <c r="E35" s="18" t="e">
        <f>SUM(I35, M35)</f>
        <v>#REF!</v>
      </c>
      <c r="F35" s="18" t="e">
        <f>SUM(G35, I35)</f>
        <v>#REF!</v>
      </c>
      <c r="G35" s="18" t="e">
        <f>'大肚區 '!G11</f>
        <v>#REF!</v>
      </c>
      <c r="H35" s="26" t="e">
        <f>IF(F35&gt;0, G35/F35*100, 0)</f>
        <v>#REF!</v>
      </c>
      <c r="I35" s="18" t="e">
        <f>'大肚區 '!I11</f>
        <v>#REF!</v>
      </c>
      <c r="J35" s="18" t="e">
        <f>SUM(K35, M35)</f>
        <v>#REF!</v>
      </c>
      <c r="K35" s="18" t="e">
        <f>'大肚區 '!K11</f>
        <v>#REF!</v>
      </c>
      <c r="L35" s="26" t="e">
        <f>IF(J35&gt;0, K35/J35*100, 0)</f>
        <v>#REF!</v>
      </c>
      <c r="M35" s="18" t="e">
        <f>'大肚區 '!M11</f>
        <v>#REF!</v>
      </c>
      <c r="N35" s="18" t="e">
        <f>SUM(O35, Q35)</f>
        <v>#REF!</v>
      </c>
      <c r="O35" s="18" t="e">
        <f>'大肚區 '!O11</f>
        <v>#REF!</v>
      </c>
      <c r="P35" s="26" t="e">
        <f>IF(N35&gt;0, O35/N35*100, 0)</f>
        <v>#REF!</v>
      </c>
      <c r="Q35" s="40" t="e">
        <f>'大肚區 '!Q11</f>
        <v>#REF!</v>
      </c>
    </row>
    <row r="36" ht="30.6490384615385" customHeight="true">
      <c r="A36" s="7" t="s">
        <v>30</v>
      </c>
      <c r="B36" s="18" t="e">
        <f>SUM(C36, E36)</f>
        <v>#REF!</v>
      </c>
      <c r="C36" s="18" t="e">
        <f>SUM(G36, K36)</f>
        <v>#REF!</v>
      </c>
      <c r="D36" s="26" t="e">
        <f>IF(B36&gt;0, C36/B36*100, 0)</f>
        <v>#REF!</v>
      </c>
      <c r="E36" s="18" t="e">
        <f>SUM(I36, M36)</f>
        <v>#REF!</v>
      </c>
      <c r="F36" s="18" t="e">
        <f>SUM(G36, I36)</f>
        <v>#REF!</v>
      </c>
      <c r="G36" s="18" t="e">
        <f>'龍井區'!G11</f>
        <v>#REF!</v>
      </c>
      <c r="H36" s="26" t="e">
        <f>IF(F36&gt;0, G36/F36*100, 0)</f>
        <v>#REF!</v>
      </c>
      <c r="I36" s="18" t="e">
        <f>'龍井區'!I11</f>
        <v>#REF!</v>
      </c>
      <c r="J36" s="18" t="e">
        <f>SUM(K36, M36)</f>
        <v>#REF!</v>
      </c>
      <c r="K36" s="18" t="e">
        <f>'龍井區'!K11</f>
        <v>#REF!</v>
      </c>
      <c r="L36" s="26" t="e">
        <f>IF(J36&gt;0, K36/J36*100, 0)</f>
        <v>#REF!</v>
      </c>
      <c r="M36" s="18" t="e">
        <f>'龍井區'!M11</f>
        <v>#REF!</v>
      </c>
      <c r="N36" s="18" t="e">
        <f>SUM(O36, Q36)</f>
        <v>#REF!</v>
      </c>
      <c r="O36" s="18" t="e">
        <f>'龍井區'!O11</f>
        <v>#REF!</v>
      </c>
      <c r="P36" s="26" t="e">
        <f>IF(N36&gt;0, O36/N36*100, 0)</f>
        <v>#REF!</v>
      </c>
      <c r="Q36" s="40" t="e">
        <f>'龍井區'!Q11</f>
        <v>#REF!</v>
      </c>
    </row>
    <row r="37" ht="30.6490384615385" customHeight="true">
      <c r="A37" s="7" t="s">
        <v>31</v>
      </c>
      <c r="B37" s="18" t="e">
        <f>SUM(C37, E37)</f>
        <v>#REF!</v>
      </c>
      <c r="C37" s="18" t="e">
        <f>SUM(G37, K37)</f>
        <v>#REF!</v>
      </c>
      <c r="D37" s="26" t="e">
        <f>IF(B37&gt;0, C37/B37*100, 0)</f>
        <v>#REF!</v>
      </c>
      <c r="E37" s="18" t="e">
        <f>SUM(I37, M37)</f>
        <v>#REF!</v>
      </c>
      <c r="F37" s="18" t="e">
        <f>SUM(G37, I37)</f>
        <v>#REF!</v>
      </c>
      <c r="G37" s="18" t="e">
        <f>'霧峰區'!G11</f>
        <v>#REF!</v>
      </c>
      <c r="H37" s="26" t="e">
        <f>IF(F37&gt;0, G37/F37*100, 0)</f>
        <v>#REF!</v>
      </c>
      <c r="I37" s="18" t="e">
        <f>'霧峰區'!I11</f>
        <v>#REF!</v>
      </c>
      <c r="J37" s="18" t="e">
        <f>SUM(K37, M37)</f>
        <v>#REF!</v>
      </c>
      <c r="K37" s="18" t="e">
        <f>'霧峰區'!K11</f>
        <v>#REF!</v>
      </c>
      <c r="L37" s="26" t="e">
        <f>IF(J37&gt;0, K37/J37*100, 0)</f>
        <v>#REF!</v>
      </c>
      <c r="M37" s="18" t="e">
        <f>'霧峰區'!M11</f>
        <v>#REF!</v>
      </c>
      <c r="N37" s="18" t="e">
        <f>SUM(O37, Q37)</f>
        <v>#REF!</v>
      </c>
      <c r="O37" s="18" t="e">
        <f>'霧峰區'!O11</f>
        <v>#REF!</v>
      </c>
      <c r="P37" s="26" t="e">
        <f>IF(N37&gt;0, O37/N37*100, 0)</f>
        <v>#REF!</v>
      </c>
      <c r="Q37" s="40" t="e">
        <f>'霧峰區'!Q11</f>
        <v>#REF!</v>
      </c>
    </row>
    <row r="38" ht="30.6490384615385" customHeight="true">
      <c r="A38" s="7" t="s">
        <v>32</v>
      </c>
      <c r="B38" s="18" t="e">
        <f>SUM(C38, E38)</f>
        <v>#REF!</v>
      </c>
      <c r="C38" s="18" t="e">
        <f>SUM(G38, K38)</f>
        <v>#REF!</v>
      </c>
      <c r="D38" s="26" t="e">
        <f>IF(B38&gt;0, C38/B38*100, 0)</f>
        <v>#REF!</v>
      </c>
      <c r="E38" s="18" t="e">
        <f>SUM(I38, M38)</f>
        <v>#REF!</v>
      </c>
      <c r="F38" s="18" t="e">
        <f>SUM(G38, I38)</f>
        <v>#REF!</v>
      </c>
      <c r="G38" s="18" t="e">
        <f>'太平區'!G11</f>
        <v>#REF!</v>
      </c>
      <c r="H38" s="26" t="e">
        <f>IF(F38&gt;0, G38/F38*100, 0)</f>
        <v>#REF!</v>
      </c>
      <c r="I38" s="18" t="e">
        <f>'太平區'!I11</f>
        <v>#REF!</v>
      </c>
      <c r="J38" s="18" t="e">
        <f>SUM(K38, M38)</f>
        <v>#REF!</v>
      </c>
      <c r="K38" s="18" t="e">
        <f>'太平區'!K11</f>
        <v>#REF!</v>
      </c>
      <c r="L38" s="26" t="e">
        <f>IF(J38&gt;0, K38/J38*100, 0)</f>
        <v>#REF!</v>
      </c>
      <c r="M38" s="18" t="e">
        <f>'太平區'!M11</f>
        <v>#REF!</v>
      </c>
      <c r="N38" s="18" t="e">
        <f>SUM(O38, Q38)</f>
        <v>#REF!</v>
      </c>
      <c r="O38" s="18" t="e">
        <f>'太平區'!O11</f>
        <v>#REF!</v>
      </c>
      <c r="P38" s="26" t="e">
        <f>IF(N38&gt;0, O38/N38*100, 0)</f>
        <v>#REF!</v>
      </c>
      <c r="Q38" s="40" t="e">
        <f>'太平區'!Q11</f>
        <v>#REF!</v>
      </c>
    </row>
    <row r="39" ht="30.6490384615385" customHeight="true">
      <c r="A39" s="7" t="s">
        <v>33</v>
      </c>
      <c r="B39" s="18" t="e">
        <f>SUM(C39, E39)</f>
        <v>#REF!</v>
      </c>
      <c r="C39" s="18" t="e">
        <f>SUM(G39, K39)</f>
        <v>#REF!</v>
      </c>
      <c r="D39" s="26" t="e">
        <f>IF(B39&gt;0, C39/B39*100, 0)</f>
        <v>#REF!</v>
      </c>
      <c r="E39" s="18" t="e">
        <f>SUM(I39, M39)</f>
        <v>#REF!</v>
      </c>
      <c r="F39" s="18" t="e">
        <f>SUM(G39, I39)</f>
        <v>#REF!</v>
      </c>
      <c r="G39" s="18" t="e">
        <f>'大里區'!G11</f>
        <v>#REF!</v>
      </c>
      <c r="H39" s="26" t="e">
        <f>IF(F39&gt;0, G39/F39*100, 0)</f>
        <v>#REF!</v>
      </c>
      <c r="I39" s="18" t="e">
        <f>'大里區'!I11</f>
        <v>#REF!</v>
      </c>
      <c r="J39" s="18" t="e">
        <f>SUM(K39, M39)</f>
        <v>#REF!</v>
      </c>
      <c r="K39" s="18" t="e">
        <f>'大里區'!K11</f>
        <v>#REF!</v>
      </c>
      <c r="L39" s="26" t="e">
        <f>IF(J39&gt;0, K39/J39*100, 0)</f>
        <v>#REF!</v>
      </c>
      <c r="M39" s="18" t="e">
        <f>'大里區'!M11</f>
        <v>#REF!</v>
      </c>
      <c r="N39" s="18" t="e">
        <f>SUM(O39, Q39)</f>
        <v>#REF!</v>
      </c>
      <c r="O39" s="18" t="e">
        <f>'大里區'!O11</f>
        <v>#REF!</v>
      </c>
      <c r="P39" s="26" t="e">
        <f>IF(N39&gt;0, O39/N39*100, 0)</f>
        <v>#REF!</v>
      </c>
      <c r="Q39" s="40" t="e">
        <f>'大里區'!Q11</f>
        <v>#REF!</v>
      </c>
    </row>
    <row r="40" ht="30.6490384615385" customHeight="true">
      <c r="A40" s="7" t="s">
        <v>34</v>
      </c>
      <c r="B40" s="20" t="e">
        <f>SUM(C40, E40)</f>
        <v>#REF!</v>
      </c>
      <c r="C40" s="20" t="e">
        <f>SUM(G40, K40)</f>
        <v>#REF!</v>
      </c>
      <c r="D40" s="28" t="e">
        <f>IF(B40&gt;0, C40/B40*100, 0)</f>
        <v>#REF!</v>
      </c>
      <c r="E40" s="20" t="e">
        <f>SUM(I40, M40)</f>
        <v>#REF!</v>
      </c>
      <c r="F40" s="20" t="e">
        <f>SUM(G40, I40)</f>
        <v>#REF!</v>
      </c>
      <c r="G40" s="20" t="e">
        <f>'和平區'!G11</f>
        <v>#REF!</v>
      </c>
      <c r="H40" s="28" t="e">
        <f>IF(F40&gt;0, G40/F40*100, 0)</f>
        <v>#REF!</v>
      </c>
      <c r="I40" s="20" t="e">
        <f>'和平區'!I11</f>
        <v>#REF!</v>
      </c>
      <c r="J40" s="20" t="e">
        <f>SUM(K40, M40)</f>
        <v>#REF!</v>
      </c>
      <c r="K40" s="20" t="e">
        <f>'和平區'!K11</f>
        <v>#REF!</v>
      </c>
      <c r="L40" s="20" t="e">
        <f>IF(J40&gt;0, K40/J40*100, 0)</f>
        <v>#REF!</v>
      </c>
      <c r="M40" s="20" t="e">
        <f>'和平區'!M11</f>
        <v>#REF!</v>
      </c>
      <c r="N40" s="20" t="e">
        <f>SUM(O40, Q40)</f>
        <v>#REF!</v>
      </c>
      <c r="O40" s="20" t="e">
        <f>'和平區'!O11</f>
        <v>#REF!</v>
      </c>
      <c r="P40" s="20" t="e">
        <f>IF(N40&gt;0, O40/N40*100, 0)</f>
        <v>#REF!</v>
      </c>
      <c r="Q40" s="42" t="e">
        <f>'和平區'!Q11</f>
        <v>#REF!</v>
      </c>
    </row>
    <row r="41" ht="30.6490384615385" customHeight="true">
      <c r="A41" s="9" t="s">
        <v>35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43"/>
    </row>
    <row r="42" ht="30.6490384615385" customHeight="true">
      <c r="A42" s="10" t="s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ht="30.6490384615385" customHeight="true">
      <c r="A43" s="11"/>
      <c r="B43" s="11"/>
      <c r="C43" s="11"/>
      <c r="D43" s="11"/>
      <c r="E43" s="11"/>
      <c r="F43" s="11"/>
      <c r="G43" s="11"/>
      <c r="H43" s="13" t="s">
        <v>47</v>
      </c>
      <c r="I43" s="13"/>
      <c r="J43" s="11"/>
      <c r="K43" s="11"/>
      <c r="L43" s="11"/>
      <c r="M43" s="11"/>
      <c r="N43" s="11"/>
      <c r="O43" s="11"/>
      <c r="P43" s="37" t="s">
        <v>54</v>
      </c>
      <c r="Q43" s="37"/>
    </row>
    <row r="44" ht="30.6490384615385" customHeight="true">
      <c r="A44" s="12" t="s">
        <v>37</v>
      </c>
      <c r="B44" s="12"/>
      <c r="C44" s="12"/>
      <c r="D44" s="12"/>
      <c r="E44" s="12"/>
      <c r="F44" s="12"/>
      <c r="G44" s="12"/>
      <c r="H44" s="12"/>
      <c r="I44" s="12"/>
      <c r="J44" s="12"/>
      <c r="K44" s="32"/>
      <c r="L44" s="32"/>
      <c r="M44" s="32"/>
      <c r="N44" s="32"/>
      <c r="O44" s="32"/>
      <c r="P44" s="32"/>
      <c r="Q44" s="32"/>
    </row>
    <row r="45" ht="30.6490384615385" customHeight="true">
      <c r="A45" s="13" t="s">
        <v>38</v>
      </c>
      <c r="B45" s="13"/>
      <c r="C45" s="13"/>
      <c r="D45" s="13"/>
      <c r="E45" s="13"/>
      <c r="F45" s="13"/>
      <c r="G45" s="13"/>
      <c r="H45" s="13"/>
      <c r="I45" s="13"/>
      <c r="J45" s="13"/>
      <c r="K45" s="33"/>
      <c r="L45" s="33"/>
      <c r="M45" s="33"/>
      <c r="N45" s="33"/>
      <c r="O45" s="33"/>
      <c r="P45" s="33"/>
      <c r="Q45" s="33"/>
    </row>
    <row r="46" ht="30.6490384615385" customHeight="true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B41:Q41"/>
    <mergeCell ref="J9:J10"/>
    <mergeCell ref="K9:K10"/>
    <mergeCell ref="M9:M10"/>
    <mergeCell ref="N9:N10"/>
    <mergeCell ref="O9:O10"/>
    <mergeCell ref="Q9:Q10"/>
    <mergeCell ref="A4:C4"/>
    <mergeCell ref="A5:Q5"/>
    <mergeCell ref="A6:Q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N1:O1"/>
    <mergeCell ref="N2:O2"/>
    <mergeCell ref="P1:Q1"/>
    <mergeCell ref="P2:Q2"/>
    <mergeCell ref="A3:C3"/>
    <mergeCell ref="P43:Q43"/>
    <mergeCell ref="A44:J44"/>
    <mergeCell ref="A45:J45"/>
    <mergeCell ref="B2:D2"/>
    <mergeCell ref="A42:Q42"/>
  </mergeCells>
  <pageMargins bottom="0.75" footer="0.3" header="0.3" left="0.7" right="0.7" top="0.75"/>
</worksheet>
</file>

<file path=xl/worksheets/sheet10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88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87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596</v>
      </c>
      <c r="C11" s="48" t="n">
        <f>G11+K11</f>
        <v>507</v>
      </c>
      <c r="D11" s="51" t="n">
        <f>IF(B11&gt;0, C11/B11*100, 0)</f>
        <v>85.0671140939597</v>
      </c>
      <c r="E11" s="48" t="n">
        <f>I11+M11</f>
        <v>89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596</v>
      </c>
      <c r="K11" s="48" t="n">
        <v>507</v>
      </c>
      <c r="L11" s="51" t="n">
        <f>IF(J11&gt;0, K11/J11*100, 0)</f>
        <v>85.0671140939597</v>
      </c>
      <c r="M11" s="48" t="n">
        <v>89</v>
      </c>
      <c r="N11" s="48" t="n">
        <f>SUM(O11, Q11)</f>
        <v>0</v>
      </c>
      <c r="O11" s="48" t="n">
        <v>0</v>
      </c>
      <c r="P11" s="51" t="n">
        <f>IF(N11&gt;0, O11/N11*100, 0)</f>
        <v>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66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11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90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89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188</v>
      </c>
      <c r="C11" s="48" t="n">
        <f>G11+K11</f>
        <v>139</v>
      </c>
      <c r="D11" s="51" t="n">
        <f>IF(B11&gt;0, C11/B11*100, 0)</f>
        <v>73.936170212766</v>
      </c>
      <c r="E11" s="48" t="n">
        <f>I11+M11</f>
        <v>49</v>
      </c>
      <c r="F11" s="48" t="n">
        <f>SUM(G11, I11)</f>
        <v>186</v>
      </c>
      <c r="G11" s="48" t="n">
        <v>137</v>
      </c>
      <c r="H11" s="51" t="n">
        <f>IF(F11&gt;0, G11/F11*100, 0)</f>
        <v>73.6559139784946</v>
      </c>
      <c r="I11" s="48" t="n">
        <v>49</v>
      </c>
      <c r="J11" s="48" t="n">
        <f>SUM(K11, M11)</f>
        <v>2</v>
      </c>
      <c r="K11" s="48" t="n">
        <v>2</v>
      </c>
      <c r="L11" s="51" t="n">
        <f>IF(J11&gt;0, K11/J11*100, 0)</f>
        <v>100</v>
      </c>
      <c r="M11" s="48" t="n">
        <v>0</v>
      </c>
      <c r="N11" s="48" t="n">
        <f>SUM(O11, Q11)</f>
        <v>0</v>
      </c>
      <c r="O11" s="48" t="n">
        <v>0</v>
      </c>
      <c r="P11" s="51" t="n">
        <f>IF(N11&gt;0, O11/N11*100, 0)</f>
        <v>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91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12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93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92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464</v>
      </c>
      <c r="C11" s="48" t="n">
        <f>G11+K11</f>
        <v>445</v>
      </c>
      <c r="D11" s="51" t="n">
        <f>IF(B11&gt;0, C11/B11*100, 0)</f>
        <v>95.9051724137931</v>
      </c>
      <c r="E11" s="48" t="n">
        <f>I11+M11</f>
        <v>19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464</v>
      </c>
      <c r="K11" s="48" t="n">
        <v>445</v>
      </c>
      <c r="L11" s="51" t="n">
        <f>IF(J11&gt;0, K11/J11*100, 0)</f>
        <v>95.9051724137931</v>
      </c>
      <c r="M11" s="48" t="n">
        <v>19</v>
      </c>
      <c r="N11" s="48" t="n">
        <f>SUM(O11, Q11)</f>
        <v>26</v>
      </c>
      <c r="O11" s="48" t="n">
        <v>26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94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13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96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95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640</v>
      </c>
      <c r="C11" s="48" t="n">
        <f>G11+K11</f>
        <v>622</v>
      </c>
      <c r="D11" s="51" t="n">
        <f>IF(B11&gt;0, C11/B11*100, 0)</f>
        <v>97.1875</v>
      </c>
      <c r="E11" s="48" t="n">
        <f>I11+M11</f>
        <v>18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640</v>
      </c>
      <c r="K11" s="48" t="n">
        <v>622</v>
      </c>
      <c r="L11" s="51" t="n">
        <f>IF(J11&gt;0, K11/J11*100, 0)</f>
        <v>97.1875</v>
      </c>
      <c r="M11" s="48" t="n">
        <v>18</v>
      </c>
      <c r="N11" s="48" t="n">
        <f>SUM(O11, Q11)</f>
        <v>7</v>
      </c>
      <c r="O11" s="48" t="n">
        <v>7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66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14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98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97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976</v>
      </c>
      <c r="C11" s="48" t="n">
        <f>G11+K11</f>
        <v>937</v>
      </c>
      <c r="D11" s="51" t="n">
        <f>IF(B11&gt;0, C11/B11*100, 0)</f>
        <v>96.0040983606557</v>
      </c>
      <c r="E11" s="48" t="n">
        <f>I11+M11</f>
        <v>39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976</v>
      </c>
      <c r="K11" s="48" t="n">
        <v>937</v>
      </c>
      <c r="L11" s="51" t="n">
        <f>IF(J11&gt;0, K11/J11*100, 0)</f>
        <v>96.0040983606557</v>
      </c>
      <c r="M11" s="48" t="n">
        <v>39</v>
      </c>
      <c r="N11" s="48" t="n">
        <f>SUM(O11, Q11)</f>
        <v>211</v>
      </c>
      <c r="O11" s="48" t="n">
        <v>189</v>
      </c>
      <c r="P11" s="51" t="n">
        <f>IF(N11&gt;0, O11/N11*100, 0)</f>
        <v>89.5734597156398</v>
      </c>
      <c r="Q11" s="54" t="n">
        <v>22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99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15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101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100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518</v>
      </c>
      <c r="C11" s="48" t="n">
        <f>G11+K11</f>
        <v>489</v>
      </c>
      <c r="D11" s="51" t="n">
        <f>IF(B11&gt;0, C11/B11*100, 0)</f>
        <v>94.4015444015444</v>
      </c>
      <c r="E11" s="48" t="n">
        <f>I11+M11</f>
        <v>29</v>
      </c>
      <c r="F11" s="48" t="n">
        <f>SUM(G11, I11)</f>
        <v>479</v>
      </c>
      <c r="G11" s="48" t="n">
        <v>475</v>
      </c>
      <c r="H11" s="51" t="n">
        <f>IF(F11&gt;0, G11/F11*100, 0)</f>
        <v>99.1649269311065</v>
      </c>
      <c r="I11" s="48" t="n">
        <v>4</v>
      </c>
      <c r="J11" s="48" t="n">
        <f>SUM(K11, M11)</f>
        <v>39</v>
      </c>
      <c r="K11" s="48" t="n">
        <v>14</v>
      </c>
      <c r="L11" s="51" t="n">
        <f>IF(J11&gt;0, K11/J11*100, 0)</f>
        <v>35.8974358974359</v>
      </c>
      <c r="M11" s="48" t="n">
        <v>25</v>
      </c>
      <c r="N11" s="48" t="n">
        <f>SUM(O11, Q11)</f>
        <v>1</v>
      </c>
      <c r="O11" s="48" t="n">
        <v>1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102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16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104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103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273</v>
      </c>
      <c r="C11" s="48" t="n">
        <f>G11+K11</f>
        <v>225</v>
      </c>
      <c r="D11" s="51" t="n">
        <f>IF(B11&gt;0, C11/B11*100, 0)</f>
        <v>82.4175824175824</v>
      </c>
      <c r="E11" s="48" t="n">
        <f>I11+M11</f>
        <v>48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273</v>
      </c>
      <c r="K11" s="48" t="n">
        <v>225</v>
      </c>
      <c r="L11" s="51" t="n">
        <f>IF(J11&gt;0, K11/J11*100, 0)</f>
        <v>82.4175824175824</v>
      </c>
      <c r="M11" s="48" t="n">
        <v>48</v>
      </c>
      <c r="N11" s="48" t="n">
        <f>SUM(O11, Q11)</f>
        <v>13</v>
      </c>
      <c r="O11" s="48" t="n">
        <v>12</v>
      </c>
      <c r="P11" s="51" t="n">
        <f>IF(N11&gt;0, O11/N11*100, 0)</f>
        <v>92.3076923076923</v>
      </c>
      <c r="Q11" s="54" t="n">
        <v>1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105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17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107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106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337</v>
      </c>
      <c r="C11" s="48" t="n">
        <f>G11+K11</f>
        <v>325</v>
      </c>
      <c r="D11" s="51" t="n">
        <f>IF(B11&gt;0, C11/B11*100, 0)</f>
        <v>96.4391691394659</v>
      </c>
      <c r="E11" s="48" t="n">
        <f>I11+M11</f>
        <v>12</v>
      </c>
      <c r="F11" s="48" t="n">
        <f>SUM(G11, I11)</f>
        <v>322</v>
      </c>
      <c r="G11" s="48" t="n">
        <v>310</v>
      </c>
      <c r="H11" s="51" t="n">
        <f>IF(F11&gt;0, G11/F11*100, 0)</f>
        <v>96.2732919254658</v>
      </c>
      <c r="I11" s="48" t="n">
        <v>12</v>
      </c>
      <c r="J11" s="48" t="n">
        <f>SUM(K11, M11)</f>
        <v>15</v>
      </c>
      <c r="K11" s="48" t="n">
        <v>15</v>
      </c>
      <c r="L11" s="51" t="n">
        <f>IF(J11&gt;0, K11/J11*100, 0)</f>
        <v>100</v>
      </c>
      <c r="M11" s="48" t="n">
        <v>0</v>
      </c>
      <c r="N11" s="48" t="n">
        <f>SUM(O11, Q11)</f>
        <v>4</v>
      </c>
      <c r="O11" s="48" t="n">
        <v>4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108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18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110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109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774</v>
      </c>
      <c r="C11" s="48" t="n">
        <f>G11+K11</f>
        <v>751</v>
      </c>
      <c r="D11" s="51" t="n">
        <f>IF(B11&gt;0, C11/B11*100, 0)</f>
        <v>97.0284237726098</v>
      </c>
      <c r="E11" s="48" t="n">
        <f>I11+M11</f>
        <v>23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774</v>
      </c>
      <c r="K11" s="48" t="n">
        <v>751</v>
      </c>
      <c r="L11" s="51" t="n">
        <f>IF(J11&gt;0, K11/J11*100, 0)</f>
        <v>97.0284237726098</v>
      </c>
      <c r="M11" s="48" t="n">
        <v>23</v>
      </c>
      <c r="N11" s="48" t="n">
        <f>SUM(O11, Q11)</f>
        <v>109</v>
      </c>
      <c r="O11" s="48" t="n">
        <v>103</v>
      </c>
      <c r="P11" s="51" t="n">
        <f>IF(N11&gt;0, O11/N11*100, 0)</f>
        <v>94.4954128440367</v>
      </c>
      <c r="Q11" s="54" t="n">
        <v>6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111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19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113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909</v>
      </c>
      <c r="C11" s="48" t="n">
        <f>G11+K11</f>
        <v>876</v>
      </c>
      <c r="D11" s="51" t="n">
        <f>IF(B11&gt;0, C11/B11*100, 0)</f>
        <v>96.3696369636964</v>
      </c>
      <c r="E11" s="48" t="n">
        <f>I11+M11</f>
        <v>33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909</v>
      </c>
      <c r="K11" s="48" t="n">
        <v>876</v>
      </c>
      <c r="L11" s="51" t="n">
        <f>IF(J11&gt;0, K11/J11*100, 0)</f>
        <v>96.3696369636964</v>
      </c>
      <c r="M11" s="48" t="n">
        <v>33</v>
      </c>
      <c r="N11" s="48" t="n">
        <f>SUM(O11, Q11)</f>
        <v>43</v>
      </c>
      <c r="O11" s="48" t="n">
        <v>43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114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64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55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467</v>
      </c>
      <c r="C11" s="48" t="n">
        <f>G11+K11</f>
        <v>446</v>
      </c>
      <c r="D11" s="51" t="n">
        <f>IF(B11&gt;0, C11/B11*100, 0)</f>
        <v>95.5032119914347</v>
      </c>
      <c r="E11" s="48" t="n">
        <f>I11+M11</f>
        <v>21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467</v>
      </c>
      <c r="K11" s="48" t="n">
        <v>446</v>
      </c>
      <c r="L11" s="51" t="n">
        <f>IF(J11&gt;0, K11/J11*100, 0)</f>
        <v>95.5032119914347</v>
      </c>
      <c r="M11" s="48" t="n">
        <v>21</v>
      </c>
      <c r="N11" s="48" t="n">
        <f>SUM(O11, Q11)</f>
        <v>3</v>
      </c>
      <c r="O11" s="48" t="n">
        <v>3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66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20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116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96</v>
      </c>
      <c r="C11" s="48" t="n">
        <f>G11+K11</f>
        <v>89</v>
      </c>
      <c r="D11" s="51" t="n">
        <f>IF(B11&gt;0, C11/B11*100, 0)</f>
        <v>92.7083333333333</v>
      </c>
      <c r="E11" s="48" t="n">
        <f>I11+M11</f>
        <v>7</v>
      </c>
      <c r="F11" s="48" t="n">
        <f>SUM(G11, I11)</f>
        <v>86</v>
      </c>
      <c r="G11" s="48" t="n">
        <v>79</v>
      </c>
      <c r="H11" s="51" t="n">
        <f>IF(F11&gt;0, G11/F11*100, 0)</f>
        <v>91.8604651162791</v>
      </c>
      <c r="I11" s="48" t="n">
        <v>7</v>
      </c>
      <c r="J11" s="48" t="n">
        <f>SUM(K11, M11)</f>
        <v>10</v>
      </c>
      <c r="K11" s="48" t="n">
        <v>10</v>
      </c>
      <c r="L11" s="51" t="n">
        <f>IF(J11&gt;0, K11/J11*100, 0)</f>
        <v>100</v>
      </c>
      <c r="M11" s="48" t="n">
        <v>0</v>
      </c>
      <c r="N11" s="48" t="n">
        <f>SUM(O11, Q11)</f>
        <v>0</v>
      </c>
      <c r="O11" s="48" t="n">
        <v>0</v>
      </c>
      <c r="P11" s="51" t="n">
        <f>IF(N11&gt;0, O11/N11*100, 0)</f>
        <v>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66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21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118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68</v>
      </c>
      <c r="C11" s="48" t="n">
        <f>G11+K11</f>
        <v>61</v>
      </c>
      <c r="D11" s="51" t="n">
        <f>IF(B11&gt;0, C11/B11*100, 0)</f>
        <v>89.7058823529412</v>
      </c>
      <c r="E11" s="48" t="n">
        <f>I11+M11</f>
        <v>7</v>
      </c>
      <c r="F11" s="48" t="n">
        <f>SUM(G11, I11)</f>
        <v>67</v>
      </c>
      <c r="G11" s="48" t="n">
        <v>60</v>
      </c>
      <c r="H11" s="51" t="n">
        <f>IF(F11&gt;0, G11/F11*100, 0)</f>
        <v>89.5522388059702</v>
      </c>
      <c r="I11" s="48" t="n">
        <v>7</v>
      </c>
      <c r="J11" s="48" t="n">
        <f>SUM(K11, M11)</f>
        <v>1</v>
      </c>
      <c r="K11" s="48" t="n">
        <v>1</v>
      </c>
      <c r="L11" s="51" t="n">
        <f>IF(J11&gt;0, K11/J11*100, 0)</f>
        <v>100</v>
      </c>
      <c r="M11" s="48" t="n">
        <v>0</v>
      </c>
      <c r="N11" s="48" t="n">
        <f>SUM(O11, Q11)</f>
        <v>0</v>
      </c>
      <c r="O11" s="48" t="n">
        <v>0</v>
      </c>
      <c r="P11" s="51" t="n">
        <f>IF(N11&gt;0, O11/N11*100, 0)</f>
        <v>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66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22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120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92</v>
      </c>
      <c r="C11" s="48" t="n">
        <f>G11+K11</f>
        <v>85</v>
      </c>
      <c r="D11" s="51" t="n">
        <f>IF(B11&gt;0, C11/B11*100, 0)</f>
        <v>92.3913043478261</v>
      </c>
      <c r="E11" s="48" t="n">
        <f>I11+M11</f>
        <v>7</v>
      </c>
      <c r="F11" s="48" t="n">
        <f>SUM(G11, I11)</f>
        <v>61</v>
      </c>
      <c r="G11" s="48" t="n">
        <v>57</v>
      </c>
      <c r="H11" s="51" t="n">
        <f>IF(F11&gt;0, G11/F11*100, 0)</f>
        <v>93.4426229508197</v>
      </c>
      <c r="I11" s="48" t="n">
        <v>4</v>
      </c>
      <c r="J11" s="48" t="n">
        <f>SUM(K11, M11)</f>
        <v>31</v>
      </c>
      <c r="K11" s="48" t="n">
        <v>28</v>
      </c>
      <c r="L11" s="51" t="n">
        <f>IF(J11&gt;0, K11/J11*100, 0)</f>
        <v>90.3225806451613</v>
      </c>
      <c r="M11" s="48" t="n">
        <v>3</v>
      </c>
      <c r="N11" s="48" t="n">
        <f>SUM(O11, Q11)</f>
        <v>0</v>
      </c>
      <c r="O11" s="48" t="n">
        <v>0</v>
      </c>
      <c r="P11" s="51" t="n">
        <f>IF(N11&gt;0, O11/N11*100, 0)</f>
        <v>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114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23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122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74</v>
      </c>
      <c r="C11" s="48" t="n">
        <f>G11+K11</f>
        <v>48</v>
      </c>
      <c r="D11" s="51" t="n">
        <f>IF(B11&gt;0, C11/B11*100, 0)</f>
        <v>64.8648648648649</v>
      </c>
      <c r="E11" s="48" t="n">
        <f>I11+M11</f>
        <v>26</v>
      </c>
      <c r="F11" s="48" t="n">
        <f>SUM(G11, I11)</f>
        <v>69</v>
      </c>
      <c r="G11" s="48" t="n">
        <v>43</v>
      </c>
      <c r="H11" s="51" t="n">
        <f>IF(F11&gt;0, G11/F11*100, 0)</f>
        <v>62.3188405797101</v>
      </c>
      <c r="I11" s="48" t="n">
        <v>26</v>
      </c>
      <c r="J11" s="48" t="n">
        <f>SUM(K11, M11)</f>
        <v>5</v>
      </c>
      <c r="K11" s="48" t="n">
        <v>5</v>
      </c>
      <c r="L11" s="51" t="n">
        <f>IF(J11&gt;0, K11/J11*100, 0)</f>
        <v>100</v>
      </c>
      <c r="M11" s="48" t="n">
        <v>0</v>
      </c>
      <c r="N11" s="48" t="n">
        <f>SUM(O11, Q11)</f>
        <v>2</v>
      </c>
      <c r="O11" s="48" t="n">
        <v>2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123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24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125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472</v>
      </c>
      <c r="C11" s="48" t="n">
        <f>G11+K11</f>
        <v>423</v>
      </c>
      <c r="D11" s="51" t="n">
        <f>IF(B11&gt;0, C11/B11*100, 0)</f>
        <v>89.6186440677966</v>
      </c>
      <c r="E11" s="48" t="n">
        <f>I11+M11</f>
        <v>49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472</v>
      </c>
      <c r="K11" s="48" t="n">
        <v>423</v>
      </c>
      <c r="L11" s="51" t="n">
        <f>IF(J11&gt;0, K11/J11*100, 0)</f>
        <v>89.6186440677966</v>
      </c>
      <c r="M11" s="48" t="n">
        <v>49</v>
      </c>
      <c r="N11" s="48" t="n">
        <f>SUM(O11, Q11)</f>
        <v>0</v>
      </c>
      <c r="O11" s="48" t="n">
        <v>0</v>
      </c>
      <c r="P11" s="51" t="n">
        <f>IF(N11&gt;0, O11/N11*100, 0)</f>
        <v>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91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25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128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356</v>
      </c>
      <c r="C11" s="48" t="n">
        <f>G11+K11</f>
        <v>333</v>
      </c>
      <c r="D11" s="51" t="n">
        <f>IF(B11&gt;0, C11/B11*100, 0)</f>
        <v>93.5393258426966</v>
      </c>
      <c r="E11" s="48" t="n">
        <f>I11+M11</f>
        <v>23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356</v>
      </c>
      <c r="K11" s="48" t="n">
        <v>333</v>
      </c>
      <c r="L11" s="51" t="n">
        <f>IF(J11&gt;0, K11/J11*100, 0)</f>
        <v>93.5393258426966</v>
      </c>
      <c r="M11" s="48" t="n">
        <v>23</v>
      </c>
      <c r="N11" s="48" t="n">
        <f>SUM(O11, Q11)</f>
        <v>24</v>
      </c>
      <c r="O11" s="48" t="n">
        <v>24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129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ht="30.6490384615385" customHeight="true">
      <c r="A45" s="57" t="s">
        <v>127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5:L45"/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B40:Q40"/>
    <mergeCell ref="E9:E10"/>
    <mergeCell ref="F9:F10"/>
    <mergeCell ref="G9:G10"/>
    <mergeCell ref="I9:I10"/>
    <mergeCell ref="J9:J10"/>
    <mergeCell ref="K9:K10"/>
    <mergeCell ref="C9:C10"/>
    <mergeCell ref="M9:M10"/>
    <mergeCell ref="N9:N10"/>
    <mergeCell ref="O9:O10"/>
    <mergeCell ref="Q9:Q10"/>
  </mergeCells>
  <pageMargins bottom="0.75" footer="0.3" header="0.3" left="0.7" right="0.7" top="0.75"/>
</worksheet>
</file>

<file path=xl/worksheets/sheet26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131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130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378</v>
      </c>
      <c r="C11" s="48" t="n">
        <f>G11+K11</f>
        <v>359</v>
      </c>
      <c r="D11" s="51" t="n">
        <f>IF(B11&gt;0, C11/B11*100, 0)</f>
        <v>94.973544973545</v>
      </c>
      <c r="E11" s="48" t="n">
        <f>I11+M11</f>
        <v>19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378</v>
      </c>
      <c r="K11" s="48" t="n">
        <v>359</v>
      </c>
      <c r="L11" s="51" t="n">
        <f>IF(J11&gt;0, K11/J11*100, 0)</f>
        <v>94.973544973545</v>
      </c>
      <c r="M11" s="48" t="n">
        <v>19</v>
      </c>
      <c r="N11" s="48" t="n">
        <f>SUM(O11, Q11)</f>
        <v>0</v>
      </c>
      <c r="O11" s="48" t="n">
        <v>0</v>
      </c>
      <c r="P11" s="51" t="n">
        <f>IF(N11&gt;0, O11/N11*100, 0)</f>
        <v>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111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27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133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746</v>
      </c>
      <c r="C11" s="48" t="n">
        <f>G11+K11</f>
        <v>664</v>
      </c>
      <c r="D11" s="51" t="n">
        <f>IF(B11&gt;0, C11/B11*100, 0)</f>
        <v>89.0080428954424</v>
      </c>
      <c r="E11" s="48" t="n">
        <f>I11+M11</f>
        <v>82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746</v>
      </c>
      <c r="K11" s="48" t="n">
        <v>664</v>
      </c>
      <c r="L11" s="51" t="n">
        <f>IF(J11&gt;0, K11/J11*100, 0)</f>
        <v>89.0080428954424</v>
      </c>
      <c r="M11" s="48" t="n">
        <v>82</v>
      </c>
      <c r="N11" s="48" t="n">
        <f>SUM(O11, Q11)</f>
        <v>0</v>
      </c>
      <c r="O11" s="48" t="n">
        <v>0</v>
      </c>
      <c r="P11" s="51" t="n">
        <f>IF(N11&gt;0, O11/N11*100, 0)</f>
        <v>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134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28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136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1387</v>
      </c>
      <c r="C11" s="48" t="n">
        <f>G11+K11</f>
        <v>1342</v>
      </c>
      <c r="D11" s="51" t="n">
        <f>IF(B11&gt;0, C11/B11*100, 0)</f>
        <v>96.7555875991348</v>
      </c>
      <c r="E11" s="48" t="n">
        <f>I11+M11</f>
        <v>45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1387</v>
      </c>
      <c r="K11" s="48" t="n">
        <v>1342</v>
      </c>
      <c r="L11" s="51" t="n">
        <f>IF(J11&gt;0, K11/J11*100, 0)</f>
        <v>96.7555875991348</v>
      </c>
      <c r="M11" s="48" t="n">
        <v>45</v>
      </c>
      <c r="N11" s="48" t="n">
        <f>SUM(O11, Q11)</f>
        <v>111</v>
      </c>
      <c r="O11" s="48" t="n">
        <v>111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108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29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L4" sqref="L4:L4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138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137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1191</v>
      </c>
      <c r="C11" s="48" t="n">
        <f>G11+K11</f>
        <v>1002</v>
      </c>
      <c r="D11" s="51" t="n">
        <f>IF(B11&gt;0, C11/B11*100, 0)</f>
        <v>84.1309823677582</v>
      </c>
      <c r="E11" s="48" t="n">
        <f>I11+M11</f>
        <v>189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1191</v>
      </c>
      <c r="K11" s="48" t="n">
        <v>1002</v>
      </c>
      <c r="L11" s="51" t="n">
        <f>IF(J11&gt;0, K11/J11*100, 0)</f>
        <v>84.1309823677582</v>
      </c>
      <c r="M11" s="48" t="n">
        <v>189</v>
      </c>
      <c r="N11" s="48" t="n">
        <f>SUM(O11, Q11)</f>
        <v>0</v>
      </c>
      <c r="O11" s="48" t="n">
        <v>0</v>
      </c>
      <c r="P11" s="51" t="n">
        <f>IF(N11&gt;0, O11/N11*100, 0)</f>
        <v>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139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3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68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67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863</v>
      </c>
      <c r="C11" s="48" t="n">
        <f>G11+K11</f>
        <v>824</v>
      </c>
      <c r="D11" s="51" t="n">
        <f>IF(B11&gt;0, C11/B11*100, 0)</f>
        <v>95.4808806488992</v>
      </c>
      <c r="E11" s="48" t="n">
        <f>I11+M11</f>
        <v>39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863</v>
      </c>
      <c r="K11" s="48" t="n">
        <v>824</v>
      </c>
      <c r="L11" s="51" t="n">
        <f>IF(J11&gt;0, K11/J11*100, 0)</f>
        <v>95.4808806488992</v>
      </c>
      <c r="M11" s="48" t="n">
        <v>39</v>
      </c>
      <c r="N11" s="48" t="n">
        <f>SUM(O11, Q11)</f>
        <v>1</v>
      </c>
      <c r="O11" s="48" t="n">
        <v>1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66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30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A5" sqref="A5:Q5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141</v>
      </c>
      <c r="Q1" s="1"/>
      <c r="R1" s="43"/>
    </row>
    <row r="2" ht="37.510016025641" customHeight="true">
      <c r="A2" s="1" t="s">
        <v>1</v>
      </c>
      <c r="B2" s="16" t="s">
        <v>59</v>
      </c>
      <c r="C2" s="16"/>
      <c r="D2" s="29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140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20</v>
      </c>
      <c r="C11" s="48" t="n">
        <f>G11+K11</f>
        <v>13</v>
      </c>
      <c r="D11" s="51" t="n">
        <f>IF(B11&gt;0, C11/B11*100, 0)</f>
        <v>65</v>
      </c>
      <c r="E11" s="48" t="n">
        <f>I11+M11</f>
        <v>7</v>
      </c>
      <c r="F11" s="48" t="n">
        <f>SUM(G11, I11)</f>
        <v>20</v>
      </c>
      <c r="G11" s="48" t="n">
        <v>13</v>
      </c>
      <c r="H11" s="51" t="n">
        <f>IF(F11&gt;0, G11/F11*100, 0)</f>
        <v>65</v>
      </c>
      <c r="I11" s="48" t="n">
        <v>7</v>
      </c>
      <c r="J11" s="48" t="n">
        <f>SUM(K11, M11)</f>
        <v>0</v>
      </c>
      <c r="K11" s="48" t="n">
        <v>0</v>
      </c>
      <c r="L11" s="51" t="n">
        <f>IF(J11&gt;0, K11/J11*100, 0)</f>
        <v>0</v>
      </c>
      <c r="M11" s="48" t="n">
        <v>0</v>
      </c>
      <c r="N11" s="48" t="n">
        <f>SUM(O11, Q11)</f>
        <v>0</v>
      </c>
      <c r="O11" s="48" t="n">
        <v>0</v>
      </c>
      <c r="P11" s="51" t="n">
        <f>IF(N11&gt;0, O11/N11*100, 0)</f>
        <v>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108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B2:C2"/>
  </mergeCells>
  <pageMargins bottom="0.75" footer="0.3" header="0.3" left="0.7" right="0.7" top="0.75"/>
</worksheet>
</file>

<file path=xl/worksheets/sheet4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A5" sqref="A5:Q5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70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69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828</v>
      </c>
      <c r="C11" s="48" t="n">
        <f>G11+K11</f>
        <v>764</v>
      </c>
      <c r="D11" s="51" t="n">
        <f>IF(B11&gt;0, C11/B11*100, 0)</f>
        <v>92.2705314009662</v>
      </c>
      <c r="E11" s="48" t="n">
        <f>I11+M11</f>
        <v>64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828</v>
      </c>
      <c r="K11" s="48" t="n">
        <v>764</v>
      </c>
      <c r="L11" s="51" t="n">
        <f>IF(J11&gt;0, K11/J11*100, 0)</f>
        <v>92.2705314009662</v>
      </c>
      <c r="M11" s="48" t="n">
        <v>64</v>
      </c>
      <c r="N11" s="48" t="n">
        <f>SUM(O11, Q11)</f>
        <v>5</v>
      </c>
      <c r="O11" s="48" t="n">
        <v>5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71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5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74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72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863</v>
      </c>
      <c r="C11" s="48" t="n">
        <f>G11+K11</f>
        <v>803</v>
      </c>
      <c r="D11" s="51" t="n">
        <f>IF(B11&gt;0, C11/B11*100, 0)</f>
        <v>93.0475086906141</v>
      </c>
      <c r="E11" s="48" t="n">
        <f>I11+M11</f>
        <v>60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863</v>
      </c>
      <c r="K11" s="48" t="n">
        <v>803</v>
      </c>
      <c r="L11" s="51" t="n">
        <f>IF(J11&gt;0, K11/J11*100, 0)</f>
        <v>93.0475086906141</v>
      </c>
      <c r="M11" s="48" t="n">
        <v>60</v>
      </c>
      <c r="N11" s="48" t="n">
        <f>SUM(O11, Q11)</f>
        <v>38</v>
      </c>
      <c r="O11" s="48" t="n">
        <v>38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75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ht="30.6490384615385" customHeight="true">
      <c r="A45" s="33" t="s">
        <v>73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6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77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76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1001</v>
      </c>
      <c r="C11" s="48" t="n">
        <f>G11+K11</f>
        <v>955</v>
      </c>
      <c r="D11" s="51" t="n">
        <f>IF(B11&gt;0, C11/B11*100, 0)</f>
        <v>95.4045954045954</v>
      </c>
      <c r="E11" s="48" t="n">
        <f>I11+M11</f>
        <v>46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1001</v>
      </c>
      <c r="K11" s="48" t="n">
        <v>955</v>
      </c>
      <c r="L11" s="51" t="n">
        <f>IF(J11&gt;0, K11/J11*100, 0)</f>
        <v>95.4045954045954</v>
      </c>
      <c r="M11" s="48" t="n">
        <v>46</v>
      </c>
      <c r="N11" s="48" t="n">
        <f>SUM(O11, Q11)</f>
        <v>4</v>
      </c>
      <c r="O11" s="48" t="n">
        <v>4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78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7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80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79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2062</v>
      </c>
      <c r="C11" s="48" t="n">
        <f>G11+K11</f>
        <v>1974</v>
      </c>
      <c r="D11" s="51" t="n">
        <f>IF(B11&gt;0, C11/B11*100, 0)</f>
        <v>95.7322987390883</v>
      </c>
      <c r="E11" s="48" t="n">
        <f>I11+M11</f>
        <v>88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2062</v>
      </c>
      <c r="K11" s="48" t="n">
        <v>1974</v>
      </c>
      <c r="L11" s="51" t="n">
        <f>IF(J11&gt;0, K11/J11*100, 0)</f>
        <v>95.7322987390883</v>
      </c>
      <c r="M11" s="48" t="n">
        <v>88</v>
      </c>
      <c r="N11" s="48" t="n">
        <f>SUM(O11, Q11)</f>
        <v>227</v>
      </c>
      <c r="O11" s="48" t="n">
        <v>215</v>
      </c>
      <c r="P11" s="51" t="n">
        <f>IF(N11&gt;0, O11/N11*100, 0)</f>
        <v>94.7136563876652</v>
      </c>
      <c r="Q11" s="54" t="n">
        <v>12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81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8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83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82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1291</v>
      </c>
      <c r="C11" s="48" t="n">
        <f>G11+K11</f>
        <v>1251</v>
      </c>
      <c r="D11" s="51" t="n">
        <f>IF(B11&gt;0, C11/B11*100, 0)</f>
        <v>96.9016266460108</v>
      </c>
      <c r="E11" s="48" t="n">
        <f>I11+M11</f>
        <v>40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1291</v>
      </c>
      <c r="K11" s="48" t="n">
        <v>1251</v>
      </c>
      <c r="L11" s="51" t="n">
        <f>IF(J11&gt;0, K11/J11*100, 0)</f>
        <v>96.9016266460108</v>
      </c>
      <c r="M11" s="48" t="n">
        <v>40</v>
      </c>
      <c r="N11" s="48" t="n">
        <f>SUM(O11, Q11)</f>
        <v>16</v>
      </c>
      <c r="O11" s="48" t="n">
        <v>16</v>
      </c>
      <c r="P11" s="51" t="n">
        <f>IF(N11&gt;0, O11/N11*100, 0)</f>
        <v>100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84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

<file path=xl/worksheets/sheet9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P1" sqref="P1:Q1"/>
    </sheetView>
  </sheetViews>
  <sheetFormatPr customHeight="false" defaultColWidth="9.28125" defaultRowHeight="15"/>
  <cols>
    <col min="1" max="1" bestFit="false" customWidth="true" width="17.00390625" hidden="false" outlineLevel="0"/>
    <col min="2" max="13" bestFit="false" customWidth="true" width="13.00390625" hidden="false" outlineLevel="0"/>
    <col min="14" max="15" bestFit="false" customWidth="true" width="12.00390625" hidden="false" outlineLevel="0"/>
    <col min="16" max="17" bestFit="false" customWidth="true" width="13.00390625" hidden="false" outlineLevel="0"/>
  </cols>
  <sheetData>
    <row r="1" ht="37.510016025641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22"/>
      <c r="L1" s="22"/>
      <c r="M1" s="34"/>
      <c r="N1" s="1" t="s">
        <v>49</v>
      </c>
      <c r="O1" s="1"/>
      <c r="P1" s="1" t="s">
        <v>86</v>
      </c>
      <c r="Q1" s="1"/>
      <c r="R1" s="43"/>
    </row>
    <row r="2" ht="37.510016025641" customHeight="true">
      <c r="A2" s="1" t="s">
        <v>1</v>
      </c>
      <c r="B2" s="29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5"/>
      <c r="N2" s="1" t="s">
        <v>50</v>
      </c>
      <c r="O2" s="1"/>
      <c r="P2" s="36" t="s">
        <v>53</v>
      </c>
      <c r="Q2" s="36"/>
      <c r="R2" s="43"/>
    </row>
    <row r="3" ht="30.6490384615385" customHeight="true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8"/>
    </row>
    <row r="4" ht="30.6490384615385" customHeight="true">
      <c r="A4" s="3"/>
      <c r="B4" s="3"/>
      <c r="C4" s="3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9"/>
    </row>
    <row r="5" ht="62.4499198717949" customHeight="true">
      <c r="A5" s="4" t="s">
        <v>85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0.6490384615385" customHeight="true">
      <c r="A6" s="44"/>
      <c r="B6" s="44"/>
      <c r="C6" s="44"/>
      <c r="D6" s="44"/>
      <c r="E6" s="52" t="s">
        <v>3</v>
      </c>
      <c r="F6" s="52"/>
      <c r="G6" s="52"/>
      <c r="H6" s="52"/>
      <c r="I6" s="52"/>
      <c r="J6" s="52"/>
      <c r="K6" s="52"/>
      <c r="L6" s="44"/>
      <c r="M6" s="44"/>
      <c r="N6" s="44"/>
      <c r="O6" s="44"/>
      <c r="P6" s="44"/>
      <c r="Q6" s="53" t="s">
        <v>65</v>
      </c>
    </row>
    <row r="7" ht="30.6490384615385" customHeight="true">
      <c r="A7" s="6" t="s">
        <v>56</v>
      </c>
      <c r="B7" s="17" t="s">
        <v>40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51</v>
      </c>
      <c r="O7" s="17"/>
      <c r="P7" s="17"/>
      <c r="Q7" s="17"/>
      <c r="R7" s="43"/>
    </row>
    <row r="8" ht="30.6490384615385" customHeight="true">
      <c r="A8" s="6"/>
      <c r="B8" s="17" t="s">
        <v>41</v>
      </c>
      <c r="C8" s="17"/>
      <c r="D8" s="17"/>
      <c r="E8" s="17"/>
      <c r="F8" s="17" t="s">
        <v>46</v>
      </c>
      <c r="G8" s="17"/>
      <c r="H8" s="17"/>
      <c r="I8" s="17"/>
      <c r="J8" s="17" t="s">
        <v>48</v>
      </c>
      <c r="K8" s="17"/>
      <c r="L8" s="17"/>
      <c r="M8" s="17"/>
      <c r="N8" s="17"/>
      <c r="O8" s="17"/>
      <c r="P8" s="17"/>
      <c r="Q8" s="17"/>
      <c r="R8" s="43"/>
    </row>
    <row r="9" ht="30.6490384615385" customHeight="true">
      <c r="A9" s="6"/>
      <c r="B9" s="17" t="s">
        <v>42</v>
      </c>
      <c r="C9" s="23" t="s">
        <v>43</v>
      </c>
      <c r="D9" s="6"/>
      <c r="E9" s="17" t="s">
        <v>45</v>
      </c>
      <c r="F9" s="17" t="s">
        <v>42</v>
      </c>
      <c r="G9" s="23" t="s">
        <v>43</v>
      </c>
      <c r="H9" s="6"/>
      <c r="I9" s="17" t="s">
        <v>45</v>
      </c>
      <c r="J9" s="17" t="s">
        <v>42</v>
      </c>
      <c r="K9" s="23" t="s">
        <v>43</v>
      </c>
      <c r="L9" s="6"/>
      <c r="M9" s="17" t="s">
        <v>45</v>
      </c>
      <c r="N9" s="17" t="s">
        <v>42</v>
      </c>
      <c r="O9" s="23" t="s">
        <v>43</v>
      </c>
      <c r="P9" s="6"/>
      <c r="Q9" s="23" t="s">
        <v>45</v>
      </c>
    </row>
    <row r="10" ht="61.2479967948718" customHeight="true">
      <c r="A10" s="6"/>
      <c r="B10" s="17"/>
      <c r="C10" s="23"/>
      <c r="D10" s="17" t="s">
        <v>44</v>
      </c>
      <c r="E10" s="17"/>
      <c r="F10" s="17"/>
      <c r="G10" s="23"/>
      <c r="H10" s="17" t="s">
        <v>44</v>
      </c>
      <c r="I10" s="17"/>
      <c r="J10" s="17"/>
      <c r="K10" s="23"/>
      <c r="L10" s="17" t="s">
        <v>44</v>
      </c>
      <c r="M10" s="17"/>
      <c r="N10" s="17"/>
      <c r="O10" s="23"/>
      <c r="P10" s="17" t="s">
        <v>44</v>
      </c>
      <c r="Q10" s="23"/>
    </row>
    <row r="11" ht="30.6490384615385" customHeight="true">
      <c r="A11" s="7" t="s">
        <v>5</v>
      </c>
      <c r="B11" s="48" t="n">
        <f>C11+E11</f>
        <v>1620</v>
      </c>
      <c r="C11" s="48" t="n">
        <f>G11+K11</f>
        <v>1520</v>
      </c>
      <c r="D11" s="51" t="n">
        <f>IF(B11&gt;0, C11/B11*100, 0)</f>
        <v>93.8271604938272</v>
      </c>
      <c r="E11" s="48" t="n">
        <f>I11+M11</f>
        <v>100</v>
      </c>
      <c r="F11" s="48" t="n">
        <f>SUM(G11, I11)</f>
        <v>0</v>
      </c>
      <c r="G11" s="48" t="n">
        <v>0</v>
      </c>
      <c r="H11" s="51" t="n">
        <f>IF(F11&gt;0, G11/F11*100, 0)</f>
        <v>0</v>
      </c>
      <c r="I11" s="48" t="n">
        <v>0</v>
      </c>
      <c r="J11" s="48" t="n">
        <f>SUM(K11, M11)</f>
        <v>1620</v>
      </c>
      <c r="K11" s="48" t="n">
        <v>1520</v>
      </c>
      <c r="L11" s="51" t="n">
        <f>IF(J11&gt;0, K11/J11*100, 0)</f>
        <v>93.8271604938272</v>
      </c>
      <c r="M11" s="48" t="n">
        <v>100</v>
      </c>
      <c r="N11" s="48" t="n">
        <f>SUM(O11, Q11)</f>
        <v>0</v>
      </c>
      <c r="O11" s="48" t="n">
        <v>0</v>
      </c>
      <c r="P11" s="51" t="n">
        <f>IF(N11&gt;0, O11/N11*100, 0)</f>
        <v>0</v>
      </c>
      <c r="Q11" s="54" t="n">
        <v>0</v>
      </c>
    </row>
    <row r="12" ht="30.6490384615385" customHeight="true">
      <c r="A12" s="7"/>
      <c r="B12" s="48"/>
      <c r="C12" s="48"/>
      <c r="D12" s="51"/>
      <c r="E12" s="48"/>
      <c r="F12" s="48"/>
      <c r="G12" s="48"/>
      <c r="H12" s="51"/>
      <c r="I12" s="48"/>
      <c r="J12" s="48"/>
      <c r="K12" s="48"/>
      <c r="L12" s="51"/>
      <c r="M12" s="48"/>
      <c r="N12" s="48"/>
      <c r="O12" s="48"/>
      <c r="P12" s="51"/>
      <c r="Q12" s="54"/>
    </row>
    <row r="13" ht="30.6490384615385" customHeight="true">
      <c r="A13" s="7"/>
      <c r="B13" s="48"/>
      <c r="C13" s="48"/>
      <c r="D13" s="51"/>
      <c r="E13" s="48"/>
      <c r="F13" s="48"/>
      <c r="G13" s="48"/>
      <c r="H13" s="51"/>
      <c r="I13" s="48"/>
      <c r="J13" s="48"/>
      <c r="K13" s="48"/>
      <c r="L13" s="51"/>
      <c r="M13" s="48"/>
      <c r="N13" s="48"/>
      <c r="O13" s="48"/>
      <c r="P13" s="51"/>
      <c r="Q13" s="54"/>
    </row>
    <row r="14" ht="30.6490384615385" customHeight="true">
      <c r="A14" s="7"/>
      <c r="B14" s="48"/>
      <c r="C14" s="48"/>
      <c r="D14" s="51"/>
      <c r="E14" s="48"/>
      <c r="F14" s="48"/>
      <c r="G14" s="48"/>
      <c r="H14" s="51"/>
      <c r="I14" s="48"/>
      <c r="J14" s="48"/>
      <c r="K14" s="48"/>
      <c r="L14" s="51"/>
      <c r="M14" s="48"/>
      <c r="N14" s="48"/>
      <c r="O14" s="48"/>
      <c r="P14" s="51"/>
      <c r="Q14" s="54"/>
    </row>
    <row r="15" ht="30.6490384615385" customHeight="true">
      <c r="A15" s="7"/>
      <c r="B15" s="48"/>
      <c r="C15" s="48"/>
      <c r="D15" s="51"/>
      <c r="E15" s="48"/>
      <c r="F15" s="48"/>
      <c r="G15" s="48"/>
      <c r="H15" s="51"/>
      <c r="I15" s="48"/>
      <c r="J15" s="48"/>
      <c r="K15" s="48"/>
      <c r="L15" s="51"/>
      <c r="M15" s="48"/>
      <c r="N15" s="48"/>
      <c r="O15" s="48"/>
      <c r="P15" s="51"/>
      <c r="Q15" s="54"/>
    </row>
    <row r="16" ht="30.6490384615385" customHeight="true">
      <c r="A16" s="7"/>
      <c r="B16" s="48"/>
      <c r="C16" s="48"/>
      <c r="D16" s="51"/>
      <c r="E16" s="48"/>
      <c r="F16" s="48"/>
      <c r="G16" s="48"/>
      <c r="H16" s="51"/>
      <c r="I16" s="48"/>
      <c r="J16" s="48"/>
      <c r="K16" s="48"/>
      <c r="L16" s="51"/>
      <c r="M16" s="48"/>
      <c r="N16" s="48"/>
      <c r="O16" s="48"/>
      <c r="P16" s="51"/>
      <c r="Q16" s="54"/>
    </row>
    <row r="17" ht="30.6490384615385" customHeight="true">
      <c r="A17" s="7"/>
      <c r="B17" s="48"/>
      <c r="C17" s="48"/>
      <c r="D17" s="51"/>
      <c r="E17" s="48"/>
      <c r="F17" s="48"/>
      <c r="G17" s="48"/>
      <c r="H17" s="51"/>
      <c r="I17" s="48"/>
      <c r="J17" s="48"/>
      <c r="K17" s="48"/>
      <c r="L17" s="51"/>
      <c r="M17" s="48"/>
      <c r="N17" s="48"/>
      <c r="O17" s="48"/>
      <c r="P17" s="51"/>
      <c r="Q17" s="54"/>
    </row>
    <row r="18" ht="30.6490384615385" customHeight="true">
      <c r="A18" s="7"/>
      <c r="B18" s="48"/>
      <c r="C18" s="48"/>
      <c r="D18" s="51"/>
      <c r="E18" s="48"/>
      <c r="F18" s="48"/>
      <c r="G18" s="48"/>
      <c r="H18" s="51"/>
      <c r="I18" s="48"/>
      <c r="J18" s="48"/>
      <c r="K18" s="48"/>
      <c r="L18" s="51"/>
      <c r="M18" s="48"/>
      <c r="N18" s="48"/>
      <c r="O18" s="48"/>
      <c r="P18" s="51"/>
      <c r="Q18" s="54"/>
    </row>
    <row r="19" ht="30.6490384615385" customHeight="true">
      <c r="A19" s="7"/>
      <c r="B19" s="48"/>
      <c r="C19" s="48"/>
      <c r="D19" s="51"/>
      <c r="E19" s="48"/>
      <c r="F19" s="48"/>
      <c r="G19" s="48"/>
      <c r="H19" s="51"/>
      <c r="I19" s="48"/>
      <c r="J19" s="48"/>
      <c r="K19" s="48"/>
      <c r="L19" s="51"/>
      <c r="M19" s="48"/>
      <c r="N19" s="48"/>
      <c r="O19" s="48"/>
      <c r="P19" s="51"/>
      <c r="Q19" s="54"/>
    </row>
    <row r="20" ht="30.6490384615385" customHeight="true">
      <c r="A20" s="7"/>
      <c r="B20" s="48"/>
      <c r="C20" s="48"/>
      <c r="D20" s="51"/>
      <c r="E20" s="48"/>
      <c r="F20" s="48"/>
      <c r="G20" s="48"/>
      <c r="H20" s="51"/>
      <c r="I20" s="48"/>
      <c r="J20" s="48"/>
      <c r="K20" s="48"/>
      <c r="L20" s="51"/>
      <c r="M20" s="48"/>
      <c r="N20" s="48"/>
      <c r="O20" s="48"/>
      <c r="P20" s="51"/>
      <c r="Q20" s="54"/>
    </row>
    <row r="21" ht="30.6490384615385" customHeight="true">
      <c r="A21" s="7"/>
      <c r="B21" s="48"/>
      <c r="C21" s="48"/>
      <c r="D21" s="51"/>
      <c r="E21" s="48"/>
      <c r="F21" s="48"/>
      <c r="G21" s="48"/>
      <c r="H21" s="51"/>
      <c r="I21" s="48"/>
      <c r="J21" s="48"/>
      <c r="K21" s="48"/>
      <c r="L21" s="51"/>
      <c r="M21" s="48"/>
      <c r="N21" s="48"/>
      <c r="O21" s="48"/>
      <c r="P21" s="51"/>
      <c r="Q21" s="54"/>
    </row>
    <row r="22" ht="30.6490384615385" customHeight="true">
      <c r="A22" s="7"/>
      <c r="B22" s="48"/>
      <c r="C22" s="48"/>
      <c r="D22" s="51"/>
      <c r="E22" s="48"/>
      <c r="F22" s="48"/>
      <c r="G22" s="48"/>
      <c r="H22" s="51"/>
      <c r="I22" s="48"/>
      <c r="J22" s="48"/>
      <c r="K22" s="48"/>
      <c r="L22" s="51"/>
      <c r="M22" s="48"/>
      <c r="N22" s="48"/>
      <c r="O22" s="48"/>
      <c r="P22" s="51"/>
      <c r="Q22" s="54"/>
    </row>
    <row r="23" ht="30.6490384615385" customHeight="true">
      <c r="A23" s="7"/>
      <c r="B23" s="48"/>
      <c r="C23" s="48"/>
      <c r="D23" s="51"/>
      <c r="E23" s="48"/>
      <c r="F23" s="48"/>
      <c r="G23" s="48"/>
      <c r="H23" s="51"/>
      <c r="I23" s="48"/>
      <c r="J23" s="48"/>
      <c r="K23" s="48"/>
      <c r="L23" s="51"/>
      <c r="M23" s="48"/>
      <c r="N23" s="48"/>
      <c r="O23" s="48"/>
      <c r="P23" s="51"/>
      <c r="Q23" s="54"/>
    </row>
    <row r="24" ht="30.6490384615385" customHeight="true">
      <c r="A24" s="7"/>
      <c r="B24" s="48"/>
      <c r="C24" s="48"/>
      <c r="D24" s="51"/>
      <c r="E24" s="48"/>
      <c r="F24" s="48"/>
      <c r="G24" s="48"/>
      <c r="H24" s="51"/>
      <c r="I24" s="48"/>
      <c r="J24" s="48"/>
      <c r="K24" s="48"/>
      <c r="L24" s="51"/>
      <c r="M24" s="48"/>
      <c r="N24" s="48"/>
      <c r="O24" s="48"/>
      <c r="P24" s="51"/>
      <c r="Q24" s="54"/>
    </row>
    <row r="25" ht="30.6490384615385" customHeight="true">
      <c r="A25" s="7"/>
      <c r="B25" s="48"/>
      <c r="C25" s="48"/>
      <c r="D25" s="51"/>
      <c r="E25" s="48"/>
      <c r="F25" s="48"/>
      <c r="G25" s="48"/>
      <c r="H25" s="51"/>
      <c r="I25" s="48"/>
      <c r="J25" s="48"/>
      <c r="K25" s="48"/>
      <c r="L25" s="51"/>
      <c r="M25" s="48"/>
      <c r="N25" s="48"/>
      <c r="O25" s="48"/>
      <c r="P25" s="51"/>
      <c r="Q25" s="54"/>
    </row>
    <row r="26" ht="30.6490384615385" customHeight="true">
      <c r="A26" s="7"/>
      <c r="B26" s="48"/>
      <c r="C26" s="48"/>
      <c r="D26" s="51"/>
      <c r="E26" s="48"/>
      <c r="F26" s="48"/>
      <c r="G26" s="48"/>
      <c r="H26" s="51"/>
      <c r="I26" s="48"/>
      <c r="J26" s="48"/>
      <c r="K26" s="48"/>
      <c r="L26" s="51"/>
      <c r="M26" s="48"/>
      <c r="N26" s="48"/>
      <c r="O26" s="48"/>
      <c r="P26" s="51"/>
      <c r="Q26" s="54"/>
    </row>
    <row r="27" ht="30.6490384615385" customHeight="true">
      <c r="A27" s="7"/>
      <c r="B27" s="48"/>
      <c r="C27" s="48"/>
      <c r="D27" s="51"/>
      <c r="E27" s="48"/>
      <c r="F27" s="48"/>
      <c r="G27" s="48"/>
      <c r="H27" s="51"/>
      <c r="I27" s="48"/>
      <c r="J27" s="48"/>
      <c r="K27" s="48"/>
      <c r="L27" s="51"/>
      <c r="M27" s="48"/>
      <c r="N27" s="48"/>
      <c r="O27" s="48"/>
      <c r="P27" s="51"/>
      <c r="Q27" s="54"/>
    </row>
    <row r="28" ht="30.6490384615385" customHeight="true">
      <c r="A28" s="7"/>
      <c r="B28" s="48"/>
      <c r="C28" s="48"/>
      <c r="D28" s="51"/>
      <c r="E28" s="48"/>
      <c r="F28" s="48"/>
      <c r="G28" s="48"/>
      <c r="H28" s="51"/>
      <c r="I28" s="48"/>
      <c r="J28" s="48"/>
      <c r="K28" s="48"/>
      <c r="L28" s="51"/>
      <c r="M28" s="48"/>
      <c r="N28" s="48"/>
      <c r="O28" s="48"/>
      <c r="P28" s="51"/>
      <c r="Q28" s="54"/>
    </row>
    <row r="29" ht="30.6490384615385" customHeight="true">
      <c r="A29" s="7"/>
      <c r="B29" s="48"/>
      <c r="C29" s="48"/>
      <c r="D29" s="51"/>
      <c r="E29" s="48"/>
      <c r="F29" s="48"/>
      <c r="G29" s="48"/>
      <c r="H29" s="51"/>
      <c r="I29" s="48"/>
      <c r="J29" s="48"/>
      <c r="K29" s="48"/>
      <c r="L29" s="51"/>
      <c r="M29" s="48"/>
      <c r="N29" s="48"/>
      <c r="O29" s="48"/>
      <c r="P29" s="51"/>
      <c r="Q29" s="54"/>
    </row>
    <row r="30" ht="30.6490384615385" customHeight="true">
      <c r="A30" s="7"/>
      <c r="B30" s="48"/>
      <c r="C30" s="48"/>
      <c r="D30" s="51"/>
      <c r="E30" s="48"/>
      <c r="F30" s="48"/>
      <c r="G30" s="48"/>
      <c r="H30" s="51"/>
      <c r="I30" s="48"/>
      <c r="J30" s="48"/>
      <c r="K30" s="48"/>
      <c r="L30" s="51"/>
      <c r="M30" s="48"/>
      <c r="N30" s="48"/>
      <c r="O30" s="48"/>
      <c r="P30" s="51"/>
      <c r="Q30" s="54"/>
    </row>
    <row r="31" ht="30.6490384615385" customHeight="true">
      <c r="A31" s="7"/>
      <c r="B31" s="48"/>
      <c r="C31" s="48"/>
      <c r="D31" s="51"/>
      <c r="E31" s="48"/>
      <c r="F31" s="48"/>
      <c r="G31" s="48"/>
      <c r="H31" s="51"/>
      <c r="I31" s="48"/>
      <c r="J31" s="48"/>
      <c r="K31" s="48"/>
      <c r="L31" s="51"/>
      <c r="M31" s="48"/>
      <c r="N31" s="48"/>
      <c r="O31" s="48"/>
      <c r="P31" s="51"/>
      <c r="Q31" s="54"/>
    </row>
    <row r="32" ht="30.6490384615385" customHeight="true">
      <c r="A32" s="7"/>
      <c r="B32" s="48"/>
      <c r="C32" s="48"/>
      <c r="D32" s="51"/>
      <c r="E32" s="48"/>
      <c r="F32" s="48"/>
      <c r="G32" s="48"/>
      <c r="H32" s="51"/>
      <c r="I32" s="48"/>
      <c r="J32" s="48"/>
      <c r="K32" s="48"/>
      <c r="L32" s="51"/>
      <c r="M32" s="48"/>
      <c r="N32" s="48"/>
      <c r="O32" s="48"/>
      <c r="P32" s="51"/>
      <c r="Q32" s="54"/>
    </row>
    <row r="33" ht="30.6490384615385" customHeight="true">
      <c r="A33" s="7"/>
      <c r="B33" s="48"/>
      <c r="C33" s="48"/>
      <c r="D33" s="51"/>
      <c r="E33" s="48"/>
      <c r="F33" s="48"/>
      <c r="G33" s="48"/>
      <c r="H33" s="51"/>
      <c r="I33" s="48"/>
      <c r="J33" s="48"/>
      <c r="K33" s="48"/>
      <c r="L33" s="51"/>
      <c r="M33" s="48"/>
      <c r="N33" s="48"/>
      <c r="O33" s="48"/>
      <c r="P33" s="51"/>
      <c r="Q33" s="54"/>
    </row>
    <row r="34" ht="30.6490384615385" customHeight="true">
      <c r="A34" s="7"/>
      <c r="B34" s="48"/>
      <c r="C34" s="48"/>
      <c r="D34" s="51"/>
      <c r="E34" s="48"/>
      <c r="F34" s="48"/>
      <c r="G34" s="48"/>
      <c r="H34" s="51"/>
      <c r="I34" s="48"/>
      <c r="J34" s="48"/>
      <c r="K34" s="48"/>
      <c r="L34" s="51"/>
      <c r="M34" s="48"/>
      <c r="N34" s="48"/>
      <c r="O34" s="48"/>
      <c r="P34" s="51"/>
      <c r="Q34" s="54"/>
    </row>
    <row r="35" ht="30.6490384615385" customHeight="true">
      <c r="A35" s="7"/>
      <c r="B35" s="48"/>
      <c r="C35" s="48"/>
      <c r="D35" s="51"/>
      <c r="E35" s="48"/>
      <c r="F35" s="48"/>
      <c r="G35" s="48"/>
      <c r="H35" s="51"/>
      <c r="I35" s="48"/>
      <c r="J35" s="48"/>
      <c r="K35" s="48"/>
      <c r="L35" s="51"/>
      <c r="M35" s="48"/>
      <c r="N35" s="48"/>
      <c r="O35" s="48"/>
      <c r="P35" s="51"/>
      <c r="Q35" s="54"/>
    </row>
    <row r="36" ht="30.6490384615385" customHeight="true">
      <c r="A36" s="7"/>
      <c r="B36" s="48"/>
      <c r="C36" s="48"/>
      <c r="D36" s="51"/>
      <c r="E36" s="48"/>
      <c r="F36" s="48"/>
      <c r="G36" s="48"/>
      <c r="H36" s="51"/>
      <c r="I36" s="48"/>
      <c r="J36" s="48"/>
      <c r="K36" s="48"/>
      <c r="L36" s="51"/>
      <c r="M36" s="48"/>
      <c r="N36" s="48"/>
      <c r="O36" s="48"/>
      <c r="P36" s="51"/>
      <c r="Q36" s="54"/>
    </row>
    <row r="37" ht="30.6490384615385" customHeight="true">
      <c r="A37" s="7"/>
      <c r="B37" s="48"/>
      <c r="C37" s="48"/>
      <c r="D37" s="51"/>
      <c r="E37" s="48"/>
      <c r="F37" s="48"/>
      <c r="G37" s="48"/>
      <c r="H37" s="51"/>
      <c r="I37" s="48"/>
      <c r="J37" s="48"/>
      <c r="K37" s="48"/>
      <c r="L37" s="51"/>
      <c r="M37" s="48"/>
      <c r="N37" s="48"/>
      <c r="O37" s="48"/>
      <c r="P37" s="51"/>
      <c r="Q37" s="54"/>
    </row>
    <row r="38" ht="30.6490384615385" customHeight="true">
      <c r="A38" s="7"/>
      <c r="B38" s="48"/>
      <c r="C38" s="48"/>
      <c r="D38" s="51"/>
      <c r="E38" s="48"/>
      <c r="F38" s="48"/>
      <c r="G38" s="48"/>
      <c r="H38" s="51"/>
      <c r="I38" s="48"/>
      <c r="J38" s="48"/>
      <c r="K38" s="48"/>
      <c r="L38" s="51"/>
      <c r="M38" s="48"/>
      <c r="N38" s="48"/>
      <c r="O38" s="48"/>
      <c r="P38" s="51"/>
      <c r="Q38" s="54"/>
    </row>
    <row r="39" ht="30.6490384615385" customHeight="true">
      <c r="A39" s="7"/>
      <c r="B39" s="48"/>
      <c r="C39" s="48"/>
      <c r="D39" s="51"/>
      <c r="E39" s="48"/>
      <c r="F39" s="48"/>
      <c r="G39" s="48"/>
      <c r="H39" s="51"/>
      <c r="I39" s="48"/>
      <c r="J39" s="48"/>
      <c r="K39" s="48"/>
      <c r="L39" s="51"/>
      <c r="M39" s="48"/>
      <c r="N39" s="48"/>
      <c r="O39" s="48"/>
      <c r="P39" s="51"/>
      <c r="Q39" s="54"/>
    </row>
    <row r="40" ht="30.6490384615385" customHeight="true">
      <c r="A40" s="45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3"/>
    </row>
    <row r="41" ht="30.6490384615385" customHeight="true">
      <c r="A41" s="46"/>
      <c r="B41" s="50" t="s">
        <v>60</v>
      </c>
      <c r="C41" s="50"/>
      <c r="D41" s="50"/>
      <c r="E41" s="50" t="s">
        <v>61</v>
      </c>
      <c r="F41" s="50"/>
      <c r="G41" s="50"/>
      <c r="H41" s="50" t="s">
        <v>62</v>
      </c>
      <c r="I41" s="46"/>
      <c r="J41" s="46"/>
      <c r="K41" s="46"/>
      <c r="L41" s="50" t="s">
        <v>63</v>
      </c>
      <c r="M41" s="46"/>
      <c r="N41" s="46"/>
      <c r="O41" s="46"/>
      <c r="P41" s="46"/>
      <c r="Q41" s="46"/>
      <c r="R41" s="56"/>
    </row>
    <row r="42" ht="30.6490384615385" customHeight="true">
      <c r="A42" s="33"/>
      <c r="B42" s="13"/>
      <c r="C42" s="13"/>
      <c r="D42" s="13"/>
      <c r="E42" s="13"/>
      <c r="F42" s="13"/>
      <c r="G42" s="13"/>
      <c r="H42" s="13" t="s">
        <v>47</v>
      </c>
      <c r="I42" s="33"/>
      <c r="J42" s="33"/>
      <c r="K42" s="33"/>
      <c r="L42" s="33"/>
      <c r="M42" s="33"/>
      <c r="N42" s="33"/>
      <c r="O42" s="33"/>
      <c r="P42" s="33"/>
      <c r="Q42" s="55" t="s">
        <v>78</v>
      </c>
      <c r="R42" s="56"/>
    </row>
    <row r="43" ht="30.6490384615385" customHeight="true">
      <c r="A43" s="13" t="s">
        <v>57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6"/>
    </row>
    <row r="44" ht="30.6490384615385" customHeight="true">
      <c r="A44" s="47" t="s">
        <v>58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mergeCells>
    <mergeCell ref="A4:C4"/>
    <mergeCell ref="N1:O1"/>
    <mergeCell ref="P1:Q1"/>
    <mergeCell ref="N2:O2"/>
    <mergeCell ref="P2:Q2"/>
    <mergeCell ref="A3:C3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</mergeCells>
  <pageMargins bottom="0.75" footer="0.3" header="0.3" left="0.7" right="0.7" top="0.75"/>
</worksheet>
</file>