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月報" sheetId="1" r:id="rId1"/>
  </sheets>
  <definedNames/>
  <calcPr fullCalcOnLoad="1"/>
</workbook>
</file>

<file path=xl/sharedStrings.xml><?xml version="1.0" encoding="utf-8"?>
<sst xmlns="http://schemas.openxmlformats.org/spreadsheetml/2006/main" count="67" uniqueCount="61">
  <si>
    <t>公開類</t>
  </si>
  <si>
    <t>月  報</t>
  </si>
  <si>
    <t>臺中市 執行定額進用身心障礙者概況表  【即時資料】</t>
  </si>
  <si>
    <t>項目別</t>
  </si>
  <si>
    <t>義務機關構數</t>
  </si>
  <si>
    <t>欠繳差額補助費
機關構數</t>
  </si>
  <si>
    <t>進用人數</t>
  </si>
  <si>
    <t>累計差額補助費繳納數</t>
  </si>
  <si>
    <t>累計滯納金</t>
  </si>
  <si>
    <t>累計專戶
利息收入</t>
  </si>
  <si>
    <t>累計專戶
其他收入</t>
  </si>
  <si>
    <t>累 計 專 戶
已運用金額</t>
  </si>
  <si>
    <t>專戶餘額</t>
  </si>
  <si>
    <t>催繳執行情形</t>
  </si>
  <si>
    <t xml:space="preserve">填表                 </t>
  </si>
  <si>
    <t>中華民國111年3月24日編製</t>
  </si>
  <si>
    <t>印表時間：111/03/24 10:40:07</t>
  </si>
  <si>
    <t>資料來源：由本局福利促進科依據第四代定額進用身心障礙者資訊管理系統填報。
填表說明：本表編製1份，並依統計法規定永久保存，資料透過網際網路上傳至「臺中市公務統計行政管理系統」與勞動部勞動力發展署「第四代身心障礙者定額進用資訊管理系統」。</t>
  </si>
  <si>
    <t>合  計</t>
  </si>
  <si>
    <t>獎  勵</t>
  </si>
  <si>
    <t>足  額</t>
  </si>
  <si>
    <t>不足額</t>
  </si>
  <si>
    <t>法  定
應進用</t>
  </si>
  <si>
    <t>實  際
已進用</t>
  </si>
  <si>
    <t>加權後
進  用</t>
  </si>
  <si>
    <t>超額實際
人    數</t>
  </si>
  <si>
    <t>超  額
進  用</t>
  </si>
  <si>
    <t>獎  勵
進  用</t>
  </si>
  <si>
    <t>法定應進用
不足數</t>
  </si>
  <si>
    <t>應繳納
金  額</t>
  </si>
  <si>
    <t>已繳納
金  額</t>
  </si>
  <si>
    <t>未繳納
金  額</t>
  </si>
  <si>
    <t>溢繳金額</t>
  </si>
  <si>
    <t>註銷金額</t>
  </si>
  <si>
    <t>當月催繳
家    數</t>
  </si>
  <si>
    <t>累計強制
執行家數</t>
  </si>
  <si>
    <t>累計強制
執行所收
金    額</t>
  </si>
  <si>
    <t>取得債權憑證</t>
  </si>
  <si>
    <t>中、輕度
人　　數</t>
  </si>
  <si>
    <t>重度以上
人　　數</t>
  </si>
  <si>
    <t>張 數</t>
  </si>
  <si>
    <t>金  額</t>
  </si>
  <si>
    <t>每月終了後30日內填報</t>
  </si>
  <si>
    <t>總    計</t>
  </si>
  <si>
    <t>中華民國111年2月</t>
  </si>
  <si>
    <t>公  立  機  關  (構)</t>
  </si>
  <si>
    <t>審核</t>
  </si>
  <si>
    <t>機  關</t>
  </si>
  <si>
    <t>學  校</t>
  </si>
  <si>
    <t>業務主管人員</t>
  </si>
  <si>
    <t xml:space="preserve">主辦統計人員 </t>
  </si>
  <si>
    <t>公營企業</t>
  </si>
  <si>
    <t>私  立  機  關  (構)</t>
  </si>
  <si>
    <t>編製機關</t>
  </si>
  <si>
    <t>表    號</t>
  </si>
  <si>
    <t xml:space="preserve">機關首長   </t>
  </si>
  <si>
    <t>臺中市政府勞工局</t>
  </si>
  <si>
    <t xml:space="preserve">      10790-02-01-2</t>
  </si>
  <si>
    <t>團  體</t>
  </si>
  <si>
    <t xml:space="preserve"> 單位：家；人數：人；金額：元</t>
  </si>
  <si>
    <t>民營企業</t>
  </si>
</sst>
</file>

<file path=xl/styles.xml><?xml version="1.0" encoding="utf-8"?>
<styleSheet xmlns="http://schemas.openxmlformats.org/spreadsheetml/2006/main">
  <numFmts count="1">
    <numFmt numFmtId="196" formatCode="_-* #,##0_-;\-* #,##0_-;_-* &quot;-&quot;_-;_-@_-"/>
  </numFmts>
  <fonts count="6">
    <font>
      <sz val="11"/>
      <color theme="1"/>
      <name val="Calibri"/>
      <family val="2"/>
      <scheme val="minor"/>
    </font>
    <font>
      <sz val="10"/>
      <name val="Arial"/>
      <family val="2"/>
    </font>
    <font>
      <sz val="11"/>
      <color theme="1"/>
      <name val="標楷體"/>
      <family val="2"/>
    </font>
    <font>
      <b/>
      <sz val="16"/>
      <color theme="1"/>
      <name val="標楷體"/>
      <family val="2"/>
    </font>
    <font>
      <sz val="9"/>
      <color theme="1"/>
      <name val="標楷體"/>
      <family val="2"/>
    </font>
    <font>
      <sz val="8"/>
      <color theme="1"/>
      <name val="標楷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xf>
    <xf numFmtId="196" fontId="2" fillId="0" borderId="1" xfId="0" applyNumberFormat="1" applyFont="1" applyBorder="1" applyAlignment="1">
      <alignment horizontal="center" vertical="center" wrapText="1"/>
    </xf>
    <xf numFmtId="196" fontId="2" fillId="0" borderId="1" xfId="0" applyNumberFormat="1" applyFont="1" applyBorder="1" applyAlignment="1">
      <alignment vertical="center" wrapText="1"/>
    </xf>
    <xf numFmtId="196" fontId="2" fillId="0" borderId="1" xfId="0" applyNumberFormat="1" applyFont="1" applyBorder="1" applyAlignment="1">
      <alignment horizontal="left" vertical="center" wrapText="1"/>
    </xf>
    <xf numFmtId="0" fontId="2" fillId="0" borderId="4" xfId="0" applyFont="1" applyBorder="1"/>
    <xf numFmtId="0" fontId="2" fillId="0" borderId="0" xfId="0" applyFont="1" applyAlignment="1">
      <alignment horizontal="left"/>
    </xf>
    <xf numFmtId="0" fontId="2" fillId="0" borderId="0" xfId="0" applyFont="1"/>
    <xf numFmtId="0" fontId="2" fillId="0" borderId="0" xfId="0" applyFont="1" applyAlignment="1">
      <alignment wrapText="1"/>
    </xf>
    <xf numFmtId="0" fontId="2" fillId="0" borderId="5" xfId="0" applyFont="1" applyBorder="1" applyAlignment="1">
      <alignment horizontal="right" vertical="center"/>
    </xf>
    <xf numFmtId="196" fontId="2" fillId="0" borderId="1" xfId="0" applyNumberFormat="1" applyFont="1" applyBorder="1" applyAlignment="1">
      <alignment horizontal="center" vertical="center"/>
    </xf>
    <xf numFmtId="196" fontId="4" fillId="0" borderId="1" xfId="0" applyNumberFormat="1" applyFont="1" applyBorder="1" applyAlignment="1">
      <alignment horizontal="center" vertical="center" wrapText="1"/>
    </xf>
    <xf numFmtId="196" fontId="5" fillId="0" borderId="1" xfId="0" applyNumberFormat="1" applyFont="1" applyBorder="1" applyAlignment="1">
      <alignment horizontal="center" vertical="center" wrapText="1"/>
    </xf>
    <xf numFmtId="0" fontId="2" fillId="0" borderId="6" xfId="0" applyFont="1" applyBorder="1" applyAlignment="1">
      <alignment horizontal="center" vertical="center"/>
    </xf>
    <xf numFmtId="196" fontId="2" fillId="0" borderId="1" xfId="0" applyNumberFormat="1" applyFont="1" applyBorder="1" applyAlignment="1">
      <alignment horizontal="right"/>
    </xf>
    <xf numFmtId="0" fontId="2" fillId="0" borderId="0" xfId="0" applyFont="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center"/>
    </xf>
    <xf numFmtId="0" fontId="2" fillId="0" borderId="5" xfId="0" applyFont="1" applyBorder="1" applyAlignment="1">
      <alignment horizontal="center" vertical="center"/>
    </xf>
    <xf numFmtId="196" fontId="2" fillId="0" borderId="1" xfId="0" applyNumberFormat="1" applyFont="1" applyBorder="1" applyAlignment="1">
      <alignment horizontal="right" vertical="center"/>
    </xf>
    <xf numFmtId="196" fontId="2" fillId="0" borderId="7" xfId="0" applyNumberFormat="1" applyFont="1" applyBorder="1" applyAlignment="1">
      <alignment horizontal="right"/>
    </xf>
    <xf numFmtId="196" fontId="2" fillId="0" borderId="8" xfId="0" applyNumberFormat="1" applyFont="1" applyBorder="1" applyAlignment="1">
      <alignment horizontal="right"/>
    </xf>
    <xf numFmtId="0" fontId="2" fillId="0" borderId="9" xfId="0" applyFont="1" applyBorder="1" applyAlignment="1">
      <alignment horizontal="center" vertical="center"/>
    </xf>
    <xf numFmtId="0" fontId="2" fillId="0" borderId="5" xfId="0" applyFont="1" applyBorder="1"/>
    <xf numFmtId="0" fontId="2" fillId="0" borderId="1" xfId="0" applyFont="1" applyBorder="1" applyAlignment="1">
      <alignment horizontal="left" vertical="center"/>
    </xf>
    <xf numFmtId="0" fontId="2" fillId="0" borderId="5" xfId="0" applyFont="1" applyBorder="1" applyAlignment="1">
      <alignment horizontal="right"/>
    </xf>
    <xf numFmtId="0" fontId="2" fillId="0" borderId="7" xfId="0" applyFont="1" applyBorder="1" applyAlignment="1">
      <alignment horizontal="center" vertical="center"/>
    </xf>
    <xf numFmtId="196" fontId="2" fillId="0" borderId="7" xfId="0" applyNumberFormat="1" applyFont="1" applyBorder="1" applyAlignment="1">
      <alignment horizontal="right" vertical="center"/>
    </xf>
    <xf numFmtId="0" fontId="2" fillId="0" borderId="4" xfId="0" applyFont="1" applyBorder="1" applyAlignment="1">
      <alignment horizontal="right"/>
    </xf>
    <xf numFmtId="0" fontId="2" fillId="0" borderId="0" xfId="0" applyFont="1" applyAlignment="1">
      <alignment horizontal="right"/>
    </xf>
    <xf numFmtId="196" fontId="2" fillId="0" borderId="0" xfId="0" applyNumberFormat="1" applyFont="1" applyAlignment="1">
      <alignment horizontal="center" vertical="center"/>
    </xf>
    <xf numFmtId="196" fontId="2"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D38" sqref="D38"/>
    </sheetView>
  </sheetViews>
  <sheetFormatPr defaultColWidth="9.28125" defaultRowHeight="15"/>
  <cols>
    <col min="1" max="1" width="2.00390625" style="0" customWidth="1"/>
    <col min="2" max="2" width="3.00390625" style="0" customWidth="1"/>
    <col min="3" max="3" width="10.00390625" style="0" customWidth="1"/>
    <col min="4" max="4" width="13.00390625" style="0" customWidth="1"/>
    <col min="5" max="7" width="12.00390625" style="0" customWidth="1"/>
    <col min="8" max="8" width="13.00390625" style="0" customWidth="1"/>
    <col min="9" max="10" width="12.00390625" style="0" customWidth="1"/>
    <col min="11" max="11" width="11.00390625" style="0" customWidth="1"/>
    <col min="12" max="12" width="12.00390625" style="0" customWidth="1"/>
  </cols>
  <sheetData>
    <row r="1" spans="1:50" ht="15">
      <c r="A1" s="1" t="s">
        <v>0</v>
      </c>
      <c r="B1" s="1"/>
      <c r="C1" s="1"/>
      <c r="D1" s="15"/>
      <c r="E1" s="17"/>
      <c r="F1" s="17"/>
      <c r="G1" s="17"/>
      <c r="H1" s="17"/>
      <c r="I1" s="24"/>
      <c r="J1" s="1" t="s">
        <v>53</v>
      </c>
      <c r="K1" s="1" t="s">
        <v>56</v>
      </c>
      <c r="L1" s="1"/>
      <c r="M1" s="15"/>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5">
      <c r="A2" s="1" t="s">
        <v>1</v>
      </c>
      <c r="B2" s="1"/>
      <c r="C2" s="1"/>
      <c r="D2" s="3" t="s">
        <v>42</v>
      </c>
      <c r="E2" s="18"/>
      <c r="F2" s="20"/>
      <c r="G2" s="20"/>
      <c r="H2" s="20"/>
      <c r="I2" s="20"/>
      <c r="J2" s="1" t="s">
        <v>54</v>
      </c>
      <c r="K2" s="26" t="s">
        <v>57</v>
      </c>
      <c r="L2" s="26"/>
      <c r="M2" s="15"/>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26.45" customHeight="1">
      <c r="A3" s="2" t="s">
        <v>2</v>
      </c>
      <c r="B3" s="2"/>
      <c r="C3" s="2"/>
      <c r="D3" s="2"/>
      <c r="E3" s="2"/>
      <c r="F3" s="2"/>
      <c r="G3" s="2"/>
      <c r="H3" s="2"/>
      <c r="I3" s="2"/>
      <c r="J3" s="2"/>
      <c r="K3" s="2"/>
      <c r="L3" s="2"/>
      <c r="M3" s="15"/>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23.45" customHeight="1">
      <c r="A4" s="3"/>
      <c r="B4" s="11"/>
      <c r="C4" s="11"/>
      <c r="D4" s="11"/>
      <c r="E4" s="19" t="s">
        <v>44</v>
      </c>
      <c r="F4" s="19"/>
      <c r="G4" s="19"/>
      <c r="H4" s="19"/>
      <c r="I4" s="25"/>
      <c r="J4" s="25"/>
      <c r="K4" s="20"/>
      <c r="L4" s="27" t="s">
        <v>59</v>
      </c>
      <c r="M4" s="17"/>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15">
      <c r="A5" s="1" t="s">
        <v>3</v>
      </c>
      <c r="B5" s="1"/>
      <c r="C5" s="1"/>
      <c r="D5" s="1" t="s">
        <v>43</v>
      </c>
      <c r="E5" s="1" t="s">
        <v>45</v>
      </c>
      <c r="F5" s="1"/>
      <c r="G5" s="1"/>
      <c r="H5" s="1"/>
      <c r="I5" s="1" t="s">
        <v>52</v>
      </c>
      <c r="J5" s="1"/>
      <c r="K5" s="1"/>
      <c r="L5" s="1"/>
      <c r="M5" s="15"/>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23.45" customHeight="1">
      <c r="A6" s="1"/>
      <c r="B6" s="1"/>
      <c r="C6" s="1"/>
      <c r="D6" s="1"/>
      <c r="E6" s="1" t="s">
        <v>18</v>
      </c>
      <c r="F6" s="1" t="s">
        <v>47</v>
      </c>
      <c r="G6" s="1" t="s">
        <v>48</v>
      </c>
      <c r="H6" s="1" t="s">
        <v>51</v>
      </c>
      <c r="I6" s="1" t="s">
        <v>18</v>
      </c>
      <c r="J6" s="1" t="s">
        <v>48</v>
      </c>
      <c r="K6" s="1" t="s">
        <v>58</v>
      </c>
      <c r="L6" s="28" t="s">
        <v>60</v>
      </c>
      <c r="M6" s="17"/>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22.85" customHeight="1">
      <c r="A7" s="4" t="s">
        <v>4</v>
      </c>
      <c r="B7" s="12" t="s">
        <v>18</v>
      </c>
      <c r="C7" s="12"/>
      <c r="D7" s="16">
        <f>E7+I7</f>
        <v>2091</v>
      </c>
      <c r="E7" s="16">
        <f>SUM(F7:H7)</f>
        <v>477</v>
      </c>
      <c r="F7" s="16">
        <f>SUM(F8:F10)</f>
        <v>158</v>
      </c>
      <c r="G7" s="16">
        <f>SUM(G8:G10)</f>
        <v>284</v>
      </c>
      <c r="H7" s="16">
        <f>SUM(H8:H10)</f>
        <v>35</v>
      </c>
      <c r="I7" s="16">
        <f>SUM(J7:L7)</f>
        <v>1614</v>
      </c>
      <c r="J7" s="16">
        <f>SUM(J8:J10)</f>
        <v>38</v>
      </c>
      <c r="K7" s="16">
        <f>SUM(K8:K10)</f>
        <v>57</v>
      </c>
      <c r="L7" s="22">
        <f>SUM(L8:L10)</f>
        <v>1519</v>
      </c>
      <c r="M7" s="32"/>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24.35" customHeight="1">
      <c r="A8" s="4"/>
      <c r="B8" s="12" t="s">
        <v>19</v>
      </c>
      <c r="C8" s="12"/>
      <c r="D8" s="16">
        <f>E8+I8</f>
        <v>1065</v>
      </c>
      <c r="E8" s="16">
        <f>SUM(F8:H8)</f>
        <v>222</v>
      </c>
      <c r="F8" s="16">
        <v>88</v>
      </c>
      <c r="G8" s="16">
        <v>125</v>
      </c>
      <c r="H8" s="16">
        <v>9</v>
      </c>
      <c r="I8" s="16">
        <f>SUM(J8:L8)</f>
        <v>843</v>
      </c>
      <c r="J8" s="16">
        <v>17</v>
      </c>
      <c r="K8" s="16">
        <v>37</v>
      </c>
      <c r="L8" s="22">
        <v>789</v>
      </c>
      <c r="M8" s="32"/>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23.6" customHeight="1">
      <c r="A9" s="4"/>
      <c r="B9" s="12" t="s">
        <v>20</v>
      </c>
      <c r="C9" s="12"/>
      <c r="D9" s="16">
        <f>E9+I9</f>
        <v>895</v>
      </c>
      <c r="E9" s="16">
        <f>SUM(F9:H9)</f>
        <v>253</v>
      </c>
      <c r="F9" s="16">
        <v>68</v>
      </c>
      <c r="G9" s="16">
        <v>159</v>
      </c>
      <c r="H9" s="16">
        <v>26</v>
      </c>
      <c r="I9" s="16">
        <f>SUM(J9:L9)</f>
        <v>642</v>
      </c>
      <c r="J9" s="16">
        <v>20</v>
      </c>
      <c r="K9" s="16">
        <v>20</v>
      </c>
      <c r="L9" s="22">
        <v>602</v>
      </c>
      <c r="M9" s="32"/>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28.85" customHeight="1">
      <c r="A10" s="4"/>
      <c r="B10" s="12" t="s">
        <v>21</v>
      </c>
      <c r="C10" s="12"/>
      <c r="D10" s="16">
        <f>E10+I10</f>
        <v>131</v>
      </c>
      <c r="E10" s="16">
        <f>SUM(F10:H10)</f>
        <v>2</v>
      </c>
      <c r="F10" s="16">
        <v>2</v>
      </c>
      <c r="G10" s="16">
        <v>0</v>
      </c>
      <c r="H10" s="16">
        <v>0</v>
      </c>
      <c r="I10" s="16">
        <f>SUM(J10:L10)</f>
        <v>129</v>
      </c>
      <c r="J10" s="16">
        <v>1</v>
      </c>
      <c r="K10" s="16">
        <v>0</v>
      </c>
      <c r="L10" s="22">
        <v>128</v>
      </c>
      <c r="M10" s="32"/>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36.4" customHeight="1">
      <c r="A11" s="4" t="s">
        <v>5</v>
      </c>
      <c r="B11" s="4"/>
      <c r="C11" s="4"/>
      <c r="D11" s="16">
        <f>E11+I11</f>
        <v>115</v>
      </c>
      <c r="E11" s="16">
        <f>SUM(F11:H11)</f>
        <v>2</v>
      </c>
      <c r="F11" s="16">
        <v>2</v>
      </c>
      <c r="G11" s="16">
        <v>0</v>
      </c>
      <c r="H11" s="16">
        <v>0</v>
      </c>
      <c r="I11" s="16">
        <f>SUM(J11:L11)</f>
        <v>113</v>
      </c>
      <c r="J11" s="16">
        <v>1</v>
      </c>
      <c r="K11" s="16">
        <v>0</v>
      </c>
      <c r="L11" s="22">
        <v>112</v>
      </c>
      <c r="M11" s="32"/>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32.65" customHeight="1">
      <c r="A12" s="5" t="s">
        <v>6</v>
      </c>
      <c r="B12" s="4" t="s">
        <v>22</v>
      </c>
      <c r="C12" s="4"/>
      <c r="D12" s="16">
        <f>E12+I12</f>
        <v>5891</v>
      </c>
      <c r="E12" s="16">
        <f>SUM(F12:H12)</f>
        <v>2273</v>
      </c>
      <c r="F12" s="16">
        <v>1074</v>
      </c>
      <c r="G12" s="16">
        <v>871</v>
      </c>
      <c r="H12" s="16">
        <v>328</v>
      </c>
      <c r="I12" s="16">
        <f>SUM(J12:L12)</f>
        <v>3618</v>
      </c>
      <c r="J12" s="16">
        <v>168</v>
      </c>
      <c r="K12" s="16">
        <v>84</v>
      </c>
      <c r="L12" s="22">
        <v>3366</v>
      </c>
      <c r="M12" s="32"/>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31.9" customHeight="1">
      <c r="A13" s="5"/>
      <c r="B13" s="13" t="s">
        <v>23</v>
      </c>
      <c r="C13" s="4" t="s">
        <v>38</v>
      </c>
      <c r="D13" s="16">
        <f>E13+I13</f>
        <v>7236</v>
      </c>
      <c r="E13" s="16">
        <f>SUM(F13:H13)</f>
        <v>2183</v>
      </c>
      <c r="F13" s="16">
        <v>1065</v>
      </c>
      <c r="G13" s="16">
        <v>832</v>
      </c>
      <c r="H13" s="16">
        <v>286</v>
      </c>
      <c r="I13" s="16">
        <f>SUM(J13:L13)</f>
        <v>5053</v>
      </c>
      <c r="J13" s="16">
        <v>186</v>
      </c>
      <c r="K13" s="16">
        <v>153</v>
      </c>
      <c r="L13" s="22">
        <v>4714</v>
      </c>
      <c r="M13" s="32"/>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31.9" customHeight="1">
      <c r="A14" s="5"/>
      <c r="B14" s="13"/>
      <c r="C14" s="4" t="s">
        <v>39</v>
      </c>
      <c r="D14" s="16">
        <f>E14+I14</f>
        <v>1629</v>
      </c>
      <c r="E14" s="16">
        <f>SUM(F14:H14)</f>
        <v>566</v>
      </c>
      <c r="F14" s="16">
        <v>259</v>
      </c>
      <c r="G14" s="16">
        <v>237</v>
      </c>
      <c r="H14" s="16">
        <v>70</v>
      </c>
      <c r="I14" s="16">
        <f>SUM(J14:L14)</f>
        <v>1063</v>
      </c>
      <c r="J14" s="16">
        <v>60</v>
      </c>
      <c r="K14" s="16">
        <v>25</v>
      </c>
      <c r="L14" s="22">
        <v>978</v>
      </c>
      <c r="M14" s="32"/>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31.9" customHeight="1">
      <c r="A15" s="5"/>
      <c r="B15" s="4" t="s">
        <v>24</v>
      </c>
      <c r="C15" s="4"/>
      <c r="D15" s="16">
        <f>E15+I15</f>
        <v>9748</v>
      </c>
      <c r="E15" s="16">
        <f>SUM(F15:H15)</f>
        <v>3002</v>
      </c>
      <c r="F15" s="16">
        <v>1407</v>
      </c>
      <c r="G15" s="16">
        <v>1218</v>
      </c>
      <c r="H15" s="16">
        <v>377</v>
      </c>
      <c r="I15" s="16">
        <f>SUM(J15:L15)</f>
        <v>6746</v>
      </c>
      <c r="J15" s="16">
        <v>230</v>
      </c>
      <c r="K15" s="16">
        <v>190</v>
      </c>
      <c r="L15" s="22">
        <v>6326</v>
      </c>
      <c r="M15" s="32"/>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31.9" customHeight="1">
      <c r="A16" s="5"/>
      <c r="B16" s="4" t="s">
        <v>25</v>
      </c>
      <c r="C16" s="4"/>
      <c r="D16" s="16">
        <f>E16+I16</f>
        <v>2974</v>
      </c>
      <c r="E16" s="16">
        <f>SUM(F16:H16)</f>
        <v>476</v>
      </c>
      <c r="F16" s="16">
        <f>SUM(F13:F14)-F12</f>
        <v>250</v>
      </c>
      <c r="G16" s="16">
        <f>SUM(G13:G14)-G12</f>
        <v>198</v>
      </c>
      <c r="H16" s="16">
        <f>SUM(H13:H14)-H12</f>
        <v>28</v>
      </c>
      <c r="I16" s="16">
        <f>SUM(J16:L16)</f>
        <v>2498</v>
      </c>
      <c r="J16" s="16">
        <f>SUM(J13:J14)-J12</f>
        <v>78</v>
      </c>
      <c r="K16" s="16">
        <f>SUM(K13:K14)-K12</f>
        <v>94</v>
      </c>
      <c r="L16" s="22">
        <f>SUM(L13:L14)-L12</f>
        <v>2326</v>
      </c>
      <c r="M16" s="32"/>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31.9" customHeight="1">
      <c r="A17" s="5"/>
      <c r="B17" s="4" t="s">
        <v>26</v>
      </c>
      <c r="C17" s="4"/>
      <c r="D17" s="16">
        <f>E17+I17</f>
        <v>3857</v>
      </c>
      <c r="E17" s="16">
        <f>SUM(F17:H17)</f>
        <v>729</v>
      </c>
      <c r="F17" s="16">
        <f>F15-F12</f>
        <v>333</v>
      </c>
      <c r="G17" s="16">
        <f>G15-G12</f>
        <v>347</v>
      </c>
      <c r="H17" s="16">
        <f>H15-H12</f>
        <v>49</v>
      </c>
      <c r="I17" s="16">
        <f>SUM(J17:L17)</f>
        <v>3128</v>
      </c>
      <c r="J17" s="16">
        <f>J15-J12</f>
        <v>62</v>
      </c>
      <c r="K17" s="16">
        <f>K15-K12</f>
        <v>106</v>
      </c>
      <c r="L17" s="22">
        <f>L15-L12</f>
        <v>2960</v>
      </c>
      <c r="M17" s="32"/>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31.9" customHeight="1">
      <c r="A18" s="5"/>
      <c r="B18" s="4" t="s">
        <v>27</v>
      </c>
      <c r="C18" s="4"/>
      <c r="D18" s="16">
        <f>E18+I18</f>
        <v>2837</v>
      </c>
      <c r="E18" s="16">
        <f>SUM(F18:H18)</f>
        <v>355</v>
      </c>
      <c r="F18" s="21">
        <v>173</v>
      </c>
      <c r="G18" s="21">
        <v>166</v>
      </c>
      <c r="H18" s="21">
        <v>16</v>
      </c>
      <c r="I18" s="16">
        <f>SUM(J18:L18)</f>
        <v>2482</v>
      </c>
      <c r="J18" s="21">
        <v>31</v>
      </c>
      <c r="K18" s="21">
        <v>81</v>
      </c>
      <c r="L18" s="29">
        <v>2370</v>
      </c>
      <c r="M18" s="32"/>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31.9" customHeight="1">
      <c r="A19" s="5"/>
      <c r="B19" s="4" t="s">
        <v>28</v>
      </c>
      <c r="C19" s="4"/>
      <c r="D19" s="16">
        <f>E19+I19</f>
        <v>215</v>
      </c>
      <c r="E19" s="16">
        <f>SUM(F19:H19)</f>
        <v>3</v>
      </c>
      <c r="F19" s="16">
        <v>3</v>
      </c>
      <c r="G19" s="16">
        <v>0</v>
      </c>
      <c r="H19" s="16">
        <v>0</v>
      </c>
      <c r="I19" s="16">
        <f>SUM(J19:L19)</f>
        <v>212</v>
      </c>
      <c r="J19" s="16">
        <v>1</v>
      </c>
      <c r="K19" s="16">
        <v>0</v>
      </c>
      <c r="L19" s="22">
        <v>211</v>
      </c>
      <c r="M19" s="32"/>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31.9" customHeight="1">
      <c r="A20" s="6" t="s">
        <v>7</v>
      </c>
      <c r="B20" s="4" t="s">
        <v>29</v>
      </c>
      <c r="C20" s="4"/>
      <c r="D20" s="16">
        <f>E20+I20</f>
        <v>1943451869</v>
      </c>
      <c r="E20" s="16">
        <f>SUM(F20:H20)</f>
        <v>1043225546</v>
      </c>
      <c r="F20" s="16">
        <v>410139574</v>
      </c>
      <c r="G20" s="16">
        <v>206958136</v>
      </c>
      <c r="H20" s="16">
        <v>426127836</v>
      </c>
      <c r="I20" s="16">
        <f>SUM(J20:L20)</f>
        <v>900226323</v>
      </c>
      <c r="J20" s="16">
        <v>13035980</v>
      </c>
      <c r="K20" s="16">
        <v>62825959</v>
      </c>
      <c r="L20" s="22">
        <v>824364384</v>
      </c>
      <c r="M20" s="32"/>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31.9" customHeight="1">
      <c r="A21" s="6"/>
      <c r="B21" s="4" t="s">
        <v>30</v>
      </c>
      <c r="C21" s="4"/>
      <c r="D21" s="16">
        <f>E21+I21</f>
        <v>1929334396</v>
      </c>
      <c r="E21" s="16">
        <f>SUM(F21:H21)</f>
        <v>1043124576</v>
      </c>
      <c r="F21" s="16">
        <f>F20-F22+F23-F24</f>
        <v>410038574</v>
      </c>
      <c r="G21" s="16">
        <f>G20-G22+G23-G24</f>
        <v>206958166</v>
      </c>
      <c r="H21" s="16">
        <f>H20-H22+H23-H24</f>
        <v>426127836</v>
      </c>
      <c r="I21" s="16">
        <f>SUM(J21:L21)</f>
        <v>886209820</v>
      </c>
      <c r="J21" s="16">
        <f>J20-J22+J23-J24</f>
        <v>13010730</v>
      </c>
      <c r="K21" s="16">
        <f>K20-K22+K23-K24</f>
        <v>62825793</v>
      </c>
      <c r="L21" s="22">
        <f>L20-L22+L23-L24</f>
        <v>810373297</v>
      </c>
      <c r="M21" s="32"/>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31.9" customHeight="1">
      <c r="A22" s="6"/>
      <c r="B22" s="4" t="s">
        <v>31</v>
      </c>
      <c r="C22" s="4"/>
      <c r="D22" s="16">
        <f>E22+I22</f>
        <v>6083110</v>
      </c>
      <c r="E22" s="16">
        <f>SUM(F22:H22)</f>
        <v>137180</v>
      </c>
      <c r="F22" s="16">
        <v>101000</v>
      </c>
      <c r="G22" s="16">
        <v>20340</v>
      </c>
      <c r="H22" s="16">
        <v>15840</v>
      </c>
      <c r="I22" s="16">
        <f>SUM(J22:L22)</f>
        <v>5945930</v>
      </c>
      <c r="J22" s="16">
        <v>25250</v>
      </c>
      <c r="K22" s="16">
        <v>16006</v>
      </c>
      <c r="L22" s="22">
        <v>5904674</v>
      </c>
      <c r="M22" s="32"/>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31.9" customHeight="1">
      <c r="A23" s="6"/>
      <c r="B23" s="4" t="s">
        <v>32</v>
      </c>
      <c r="C23" s="4"/>
      <c r="D23" s="16">
        <f>E23+I23</f>
        <v>134780</v>
      </c>
      <c r="E23" s="16">
        <f>SUM(F23:H23)</f>
        <v>36210</v>
      </c>
      <c r="F23" s="16">
        <v>0</v>
      </c>
      <c r="G23" s="16">
        <v>20370</v>
      </c>
      <c r="H23" s="16">
        <v>15840</v>
      </c>
      <c r="I23" s="16">
        <f>SUM(J23:L23)</f>
        <v>98570</v>
      </c>
      <c r="J23" s="16">
        <v>0</v>
      </c>
      <c r="K23" s="16">
        <v>15840</v>
      </c>
      <c r="L23" s="22">
        <v>82730</v>
      </c>
      <c r="M23" s="32"/>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31.9" customHeight="1">
      <c r="A24" s="6"/>
      <c r="B24" s="4" t="s">
        <v>33</v>
      </c>
      <c r="C24" s="4"/>
      <c r="D24" s="16">
        <f>E24+I24</f>
        <v>8169143</v>
      </c>
      <c r="E24" s="16">
        <f>SUM(F24:H24)</f>
        <v>0</v>
      </c>
      <c r="F24" s="16">
        <v>0</v>
      </c>
      <c r="G24" s="16">
        <v>0</v>
      </c>
      <c r="H24" s="16">
        <v>0</v>
      </c>
      <c r="I24" s="16">
        <f>SUM(J24:L24)</f>
        <v>8169143</v>
      </c>
      <c r="J24" s="16">
        <v>0</v>
      </c>
      <c r="K24" s="16">
        <v>0</v>
      </c>
      <c r="L24" s="22">
        <v>8169143</v>
      </c>
      <c r="M24" s="32"/>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31.9" customHeight="1">
      <c r="A25" s="6" t="s">
        <v>8</v>
      </c>
      <c r="B25" s="4" t="s">
        <v>29</v>
      </c>
      <c r="C25" s="4"/>
      <c r="D25" s="16">
        <f>E25+I25</f>
        <v>2074290</v>
      </c>
      <c r="E25" s="16">
        <f>SUM(F25:H25)</f>
        <v>63796</v>
      </c>
      <c r="F25" s="16">
        <v>16651</v>
      </c>
      <c r="G25" s="16">
        <v>47061</v>
      </c>
      <c r="H25" s="16">
        <v>84</v>
      </c>
      <c r="I25" s="16">
        <f>SUM(J25:L25)</f>
        <v>2010494</v>
      </c>
      <c r="J25" s="16">
        <v>5146</v>
      </c>
      <c r="K25" s="16">
        <v>17591</v>
      </c>
      <c r="L25" s="22">
        <v>1987757</v>
      </c>
      <c r="M25" s="32"/>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31.9" customHeight="1">
      <c r="A26" s="6"/>
      <c r="B26" s="4" t="s">
        <v>30</v>
      </c>
      <c r="C26" s="4"/>
      <c r="D26" s="16">
        <f>E26+I26</f>
        <v>1120366</v>
      </c>
      <c r="E26" s="16">
        <f>SUM(F26:H26)</f>
        <v>63796</v>
      </c>
      <c r="F26" s="16">
        <v>16651</v>
      </c>
      <c r="G26" s="16">
        <v>47061</v>
      </c>
      <c r="H26" s="16">
        <v>84</v>
      </c>
      <c r="I26" s="16">
        <f>SUM(J26:L26)</f>
        <v>1056570</v>
      </c>
      <c r="J26" s="16">
        <v>5145</v>
      </c>
      <c r="K26" s="16">
        <v>17591</v>
      </c>
      <c r="L26" s="22">
        <v>1033834</v>
      </c>
      <c r="M26" s="32"/>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31.9" customHeight="1">
      <c r="A27" s="6"/>
      <c r="B27" s="4" t="s">
        <v>31</v>
      </c>
      <c r="C27" s="4"/>
      <c r="D27" s="16">
        <f>E27+I27</f>
        <v>953924</v>
      </c>
      <c r="E27" s="16">
        <f>SUM(F27:H27)</f>
        <v>0</v>
      </c>
      <c r="F27" s="16">
        <v>0</v>
      </c>
      <c r="G27" s="16">
        <v>0</v>
      </c>
      <c r="H27" s="16">
        <v>0</v>
      </c>
      <c r="I27" s="16">
        <f>SUM(J27:L27)</f>
        <v>953924</v>
      </c>
      <c r="J27" s="16">
        <v>1</v>
      </c>
      <c r="K27" s="16">
        <v>0</v>
      </c>
      <c r="L27" s="22">
        <v>953923</v>
      </c>
      <c r="M27" s="32"/>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36.4" customHeight="1">
      <c r="A28" s="4" t="s">
        <v>9</v>
      </c>
      <c r="B28" s="4"/>
      <c r="C28" s="4"/>
      <c r="D28" s="16">
        <v>163566288</v>
      </c>
      <c r="E28" s="16"/>
      <c r="F28" s="22"/>
      <c r="G28" s="23"/>
      <c r="H28" s="23"/>
      <c r="I28" s="23"/>
      <c r="J28" s="23"/>
      <c r="K28" s="23"/>
      <c r="L28" s="23"/>
      <c r="M28" s="32"/>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36.4" customHeight="1">
      <c r="A29" s="4" t="s">
        <v>10</v>
      </c>
      <c r="B29" s="4"/>
      <c r="C29" s="4"/>
      <c r="D29" s="16">
        <v>176538909</v>
      </c>
      <c r="E29" s="16"/>
      <c r="F29" s="22"/>
      <c r="G29" s="23"/>
      <c r="H29" s="23"/>
      <c r="I29" s="23"/>
      <c r="J29" s="23"/>
      <c r="K29" s="23"/>
      <c r="L29" s="23"/>
      <c r="M29" s="32"/>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36.4" customHeight="1">
      <c r="A30" s="4" t="s">
        <v>11</v>
      </c>
      <c r="B30" s="4"/>
      <c r="C30" s="4"/>
      <c r="D30" s="16">
        <v>1577368921</v>
      </c>
      <c r="E30" s="16"/>
      <c r="F30" s="22"/>
      <c r="G30" s="23"/>
      <c r="H30" s="23"/>
      <c r="I30" s="23"/>
      <c r="J30" s="23"/>
      <c r="K30" s="23"/>
      <c r="L30" s="23"/>
      <c r="M30" s="32"/>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28.1" customHeight="1">
      <c r="A31" s="4" t="s">
        <v>12</v>
      </c>
      <c r="B31" s="4"/>
      <c r="C31" s="4"/>
      <c r="D31" s="16">
        <v>676898112</v>
      </c>
      <c r="E31" s="16"/>
      <c r="F31" s="22"/>
      <c r="G31" s="23"/>
      <c r="H31" s="23"/>
      <c r="I31" s="23"/>
      <c r="J31" s="23"/>
      <c r="K31" s="23"/>
      <c r="L31" s="23"/>
      <c r="M31" s="32"/>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31.9" customHeight="1">
      <c r="A32" s="4" t="s">
        <v>13</v>
      </c>
      <c r="B32" s="4" t="s">
        <v>34</v>
      </c>
      <c r="C32" s="4"/>
      <c r="D32" s="16">
        <f>E32+I32</f>
        <v>0</v>
      </c>
      <c r="E32" s="16">
        <f>SUM(F32:H32)</f>
        <v>0</v>
      </c>
      <c r="F32" s="16">
        <v>0</v>
      </c>
      <c r="G32" s="16">
        <v>0</v>
      </c>
      <c r="H32" s="16">
        <v>0</v>
      </c>
      <c r="I32" s="16">
        <f>SUM(J32:L32)</f>
        <v>0</v>
      </c>
      <c r="J32" s="16">
        <v>0</v>
      </c>
      <c r="K32" s="16">
        <v>0</v>
      </c>
      <c r="L32" s="22">
        <v>0</v>
      </c>
      <c r="M32" s="32"/>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31.9" customHeight="1">
      <c r="A33" s="4"/>
      <c r="B33" s="4" t="s">
        <v>35</v>
      </c>
      <c r="C33" s="4"/>
      <c r="D33" s="16">
        <f>E33+I33</f>
        <v>51</v>
      </c>
      <c r="E33" s="16">
        <f>SUM(F33:H33)</f>
        <v>0</v>
      </c>
      <c r="F33" s="16">
        <v>0</v>
      </c>
      <c r="G33" s="16">
        <v>0</v>
      </c>
      <c r="H33" s="16">
        <v>0</v>
      </c>
      <c r="I33" s="16">
        <f>SUM(J33:L33)</f>
        <v>51</v>
      </c>
      <c r="J33" s="16">
        <v>0</v>
      </c>
      <c r="K33" s="16">
        <v>0</v>
      </c>
      <c r="L33" s="22">
        <v>51</v>
      </c>
      <c r="M33" s="32"/>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50.25" customHeight="1">
      <c r="A34" s="4"/>
      <c r="B34" s="4" t="s">
        <v>36</v>
      </c>
      <c r="C34" s="4"/>
      <c r="D34" s="16">
        <f>E34+I34</f>
        <v>3547895</v>
      </c>
      <c r="E34" s="16">
        <f>SUM(F34:H34)</f>
        <v>0</v>
      </c>
      <c r="F34" s="16">
        <v>0</v>
      </c>
      <c r="G34" s="16">
        <v>0</v>
      </c>
      <c r="H34" s="16">
        <v>0</v>
      </c>
      <c r="I34" s="16">
        <f>SUM(J34:L34)</f>
        <v>3547895</v>
      </c>
      <c r="J34" s="16">
        <v>0</v>
      </c>
      <c r="K34" s="16">
        <v>0</v>
      </c>
      <c r="L34" s="22">
        <v>3547895</v>
      </c>
      <c r="M34" s="32"/>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31.9" customHeight="1">
      <c r="A35" s="4"/>
      <c r="B35" s="14" t="s">
        <v>37</v>
      </c>
      <c r="C35" s="4" t="s">
        <v>40</v>
      </c>
      <c r="D35" s="16">
        <f>E35+I35</f>
        <v>0</v>
      </c>
      <c r="E35" s="16">
        <f>SUM(F35:H35)</f>
        <v>0</v>
      </c>
      <c r="F35" s="16">
        <v>0</v>
      </c>
      <c r="G35" s="16">
        <v>0</v>
      </c>
      <c r="H35" s="16">
        <v>0</v>
      </c>
      <c r="I35" s="16">
        <f>SUM(J35:L35)</f>
        <v>0</v>
      </c>
      <c r="J35" s="16">
        <v>0</v>
      </c>
      <c r="K35" s="16">
        <v>0</v>
      </c>
      <c r="L35" s="22">
        <v>0</v>
      </c>
      <c r="M35" s="33"/>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1.9" customHeight="1">
      <c r="A36" s="4"/>
      <c r="B36" s="14"/>
      <c r="C36" s="4" t="s">
        <v>41</v>
      </c>
      <c r="D36" s="16">
        <f>E36+I36</f>
        <v>0</v>
      </c>
      <c r="E36" s="16">
        <f>SUM(F36:H36)</f>
        <v>0</v>
      </c>
      <c r="F36" s="16">
        <v>0</v>
      </c>
      <c r="G36" s="16">
        <v>0</v>
      </c>
      <c r="H36" s="16">
        <v>0</v>
      </c>
      <c r="I36" s="16">
        <f>SUM(J36:L36)</f>
        <v>0</v>
      </c>
      <c r="J36" s="16">
        <v>0</v>
      </c>
      <c r="K36" s="16">
        <v>0</v>
      </c>
      <c r="L36" s="22">
        <v>0</v>
      </c>
      <c r="M36" s="33"/>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21.35" customHeight="1">
      <c r="A37" s="7" t="s">
        <v>14</v>
      </c>
      <c r="B37" s="7"/>
      <c r="C37" s="7"/>
      <c r="D37" s="7"/>
      <c r="E37" s="7" t="s">
        <v>46</v>
      </c>
      <c r="F37" s="7"/>
      <c r="G37" s="7" t="s">
        <v>49</v>
      </c>
      <c r="H37" s="7"/>
      <c r="I37" s="7"/>
      <c r="J37" s="7" t="s">
        <v>55</v>
      </c>
      <c r="K37" s="7"/>
      <c r="L37" s="30"/>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9.1" customHeight="1">
      <c r="A38" s="8" t="s">
        <v>15</v>
      </c>
      <c r="B38" s="8"/>
      <c r="C38" s="8"/>
      <c r="D38" s="8"/>
      <c r="E38" s="8"/>
      <c r="F38" s="8"/>
      <c r="G38" s="8" t="s">
        <v>50</v>
      </c>
      <c r="H38" s="8"/>
      <c r="I38" s="8"/>
      <c r="J38" s="8"/>
      <c r="K38" s="9"/>
      <c r="L38" s="31"/>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20.45" customHeight="1">
      <c r="A39" s="9" t="s">
        <v>16</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50.25" customHeight="1">
      <c r="A40" s="10" t="s">
        <v>17</v>
      </c>
      <c r="B40" s="10"/>
      <c r="C40" s="10"/>
      <c r="D40" s="10"/>
      <c r="E40" s="10"/>
      <c r="F40" s="10"/>
      <c r="G40" s="10"/>
      <c r="H40" s="10"/>
      <c r="I40" s="10"/>
      <c r="J40" s="10"/>
      <c r="K40" s="10"/>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50">
    <mergeCell ref="B22:C22"/>
    <mergeCell ref="A28:C28"/>
    <mergeCell ref="A29:C29"/>
    <mergeCell ref="B20:C20"/>
    <mergeCell ref="B26:C26"/>
    <mergeCell ref="B27:C27"/>
    <mergeCell ref="B24:C24"/>
    <mergeCell ref="A20:A24"/>
    <mergeCell ref="B21:C21"/>
    <mergeCell ref="B23:C23"/>
    <mergeCell ref="A25:A27"/>
    <mergeCell ref="B25:C25"/>
    <mergeCell ref="A7:A10"/>
    <mergeCell ref="B10:C10"/>
    <mergeCell ref="B7:C7"/>
    <mergeCell ref="B8:C8"/>
    <mergeCell ref="A1:C1"/>
    <mergeCell ref="A5:C6"/>
    <mergeCell ref="B9:C9"/>
    <mergeCell ref="D5:D6"/>
    <mergeCell ref="A3:L3"/>
    <mergeCell ref="E4:H4"/>
    <mergeCell ref="K1:L1"/>
    <mergeCell ref="K2:L2"/>
    <mergeCell ref="G2:I2"/>
    <mergeCell ref="I5:L5"/>
    <mergeCell ref="E5:H5"/>
    <mergeCell ref="A2:C2"/>
    <mergeCell ref="B13:B14"/>
    <mergeCell ref="B18:C18"/>
    <mergeCell ref="A11:C11"/>
    <mergeCell ref="B12:C12"/>
    <mergeCell ref="A12:A19"/>
    <mergeCell ref="B15:C15"/>
    <mergeCell ref="B16:C16"/>
    <mergeCell ref="B17:C17"/>
    <mergeCell ref="B19:C19"/>
    <mergeCell ref="A40:K40"/>
    <mergeCell ref="A39:K39"/>
    <mergeCell ref="B34:C34"/>
    <mergeCell ref="D28:E28"/>
    <mergeCell ref="D29:E29"/>
    <mergeCell ref="D31:E31"/>
    <mergeCell ref="A32:A36"/>
    <mergeCell ref="B35:B36"/>
    <mergeCell ref="D30:E30"/>
    <mergeCell ref="A30:C30"/>
    <mergeCell ref="A31:C31"/>
    <mergeCell ref="B32:C32"/>
    <mergeCell ref="B33:C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