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<sst xmlns="http://schemas.openxmlformats.org/spreadsheetml/2006/main" count="53" uniqueCount="52">
  <si>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公 開 類</t>
  </si>
  <si>
    <t>年    報</t>
  </si>
  <si>
    <t>臺中市各附屬單位決算收支(基金來源、用途)決算數</t>
  </si>
  <si>
    <t>機關(構)或基金名稱</t>
  </si>
  <si>
    <t>營業基金</t>
  </si>
  <si>
    <t>臺中捷運股份有限公司</t>
  </si>
  <si>
    <t>豐原農產品股份有限公司</t>
  </si>
  <si>
    <t>作業基金</t>
  </si>
  <si>
    <t>臺中市政府公教人員住宅及福利委員會</t>
  </si>
  <si>
    <t>臺中市公有停車場基金</t>
  </si>
  <si>
    <t>臺中市管線工程統一挖補作業基金</t>
  </si>
  <si>
    <t>臺中市都市更新及都市發展建設基金</t>
  </si>
  <si>
    <t>臺中市住宅基金</t>
  </si>
  <si>
    <t>臺中市醫療作業基金</t>
  </si>
  <si>
    <t>臺中市市地重劃基金</t>
  </si>
  <si>
    <t>臺中市實施平均地權基金</t>
  </si>
  <si>
    <t>臺中市區段徵收作業基金</t>
  </si>
  <si>
    <t>臺中市工業區開發管理基金</t>
  </si>
  <si>
    <t>特別收入基金</t>
  </si>
  <si>
    <t>臺中市自辦市地重劃管理維護基金</t>
  </si>
  <si>
    <t>臺中市產業發展基金</t>
  </si>
  <si>
    <t>臺中市環境保護基金</t>
  </si>
  <si>
    <t>臺中市農業發展基金</t>
  </si>
  <si>
    <t>臺中市動物福利基金</t>
  </si>
  <si>
    <t>臺中市身心障礙者就業基金</t>
  </si>
  <si>
    <t>臺中市勞工權益基金</t>
  </si>
  <si>
    <t>臺中市公益彩券盈餘分配基金</t>
  </si>
  <si>
    <t>臺中市地方教育發展基金</t>
  </si>
  <si>
    <t>填表</t>
  </si>
  <si>
    <t>資料來源：由本處第二科依臺中市總決算附屬單位決算及綜計表彙編。</t>
  </si>
  <si>
    <t>填表說明：1.本表編製1份，並依統計法規定永久保存，資料透過網際網路上傳至「臺中市公務統計行政管理系統」。
           2.特別收入基金之基金來源及用途，因無營業(業務)收入(支出)及營業(業務)外收入(支出)之區分，故均填列於營業(業務)收入(支出)欄位。</t>
  </si>
  <si>
    <t>每年4月30日前編製</t>
  </si>
  <si>
    <t>中華民國110年</t>
  </si>
  <si>
    <t>營業(業務)總收入(基金來源)</t>
  </si>
  <si>
    <t>總計</t>
  </si>
  <si>
    <t>審核</t>
  </si>
  <si>
    <t>營業(業務)收入</t>
  </si>
  <si>
    <t>營業(業務)外收入</t>
  </si>
  <si>
    <t>營業(業務)總支出(基金用途)</t>
  </si>
  <si>
    <t>業務主管人員</t>
  </si>
  <si>
    <t>主辦統計人員</t>
  </si>
  <si>
    <t>營業(業務)支出</t>
  </si>
  <si>
    <t>營業(業務)外支出</t>
  </si>
  <si>
    <t>編製機關</t>
  </si>
  <si>
    <t>表    號</t>
  </si>
  <si>
    <t>所得稅費用</t>
  </si>
  <si>
    <t>機關首長</t>
  </si>
  <si>
    <t>臺中市政府主計處</t>
  </si>
  <si>
    <t>20901-90-02-2</t>
  </si>
  <si>
    <t>單位：新臺幣元</t>
  </si>
  <si>
    <t>純益(賸餘)或純損(短絀)</t>
  </si>
  <si>
    <t>中華民國 111 年 4 月 22 日編製</t>
  </si>
</sst>
</file>

<file path=xl/styles.xml><?xml version="1.0" encoding="utf-8"?>
<styleSheet xmlns="http://schemas.openxmlformats.org/spreadsheetml/2006/main">
  <numFmts count="3">
    <numFmt numFmtId="196" formatCode="_-* #,##0_-;\-* #,##0_-;_-* &quot;－&quot;_-;_-@_-"/>
    <numFmt numFmtId="197" formatCode="_-* #,##0_-;\-* #,##0_-;_-* &quot; －&quot;_-;_-@_-"/>
    <numFmt numFmtId="198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7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196" fontId="4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197" fontId="4" fillId="0" borderId="0" xfId="0" applyNumberFormat="1" applyFont="1" applyAlignment="1">
      <alignment horizontal="center" vertical="center"/>
    </xf>
    <xf numFmtId="196" fontId="2" fillId="0" borderId="0" xfId="0" applyNumberFormat="1" applyFont="1" applyAlignment="1">
      <alignment horizontal="left"/>
    </xf>
    <xf numFmtId="196" fontId="2" fillId="0" borderId="0" xfId="0" applyNumberFormat="1" applyFont="1" applyAlignment="1">
      <alignment horizontal="left" vertical="top" wrapText="1"/>
    </xf>
    <xf numFmtId="0" fontId="5" fillId="0" borderId="0" xfId="0" applyFont="1"/>
    <xf numFmtId="196" fontId="4" fillId="0" borderId="5" xfId="0" applyNumberFormat="1" applyFont="1" applyBorder="1" applyAlignment="1">
      <alignment horizontal="center" vertical="center"/>
    </xf>
    <xf numFmtId="0" fontId="2" fillId="0" borderId="6" xfId="0" applyFont="1" applyBorder="1"/>
    <xf numFmtId="49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/>
    <xf numFmtId="196" fontId="4" fillId="0" borderId="2" xfId="0" applyNumberFormat="1" applyFont="1" applyBorder="1" applyAlignment="1">
      <alignment horizontal="right" vertical="center"/>
    </xf>
    <xf numFmtId="0" fontId="6" fillId="0" borderId="0" xfId="0" applyFont="1"/>
    <xf numFmtId="196" fontId="4" fillId="0" borderId="0" xfId="0" applyNumberFormat="1" applyFont="1" applyAlignment="1">
      <alignment horizontal="center" vertical="center"/>
    </xf>
    <xf numFmtId="196" fontId="2" fillId="0" borderId="3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98" fontId="2" fillId="0" borderId="9" xfId="0" applyNumberFormat="1" applyFont="1" applyBorder="1" applyAlignment="1">
      <alignment horizontal="right" vertical="center" wrapText="1"/>
    </xf>
    <xf numFmtId="198" fontId="2" fillId="0" borderId="5" xfId="0" applyNumberFormat="1" applyFont="1" applyBorder="1" applyAlignment="1">
      <alignment horizontal="right" vertical="center" wrapText="1"/>
    </xf>
    <xf numFmtId="198" fontId="2" fillId="0" borderId="6" xfId="0" applyNumberFormat="1" applyFont="1" applyBorder="1" applyAlignment="1">
      <alignment horizontal="right" vertical="center" wrapText="1"/>
    </xf>
    <xf numFmtId="196" fontId="4" fillId="0" borderId="0" xfId="0" applyNumberFormat="1" applyFont="1" applyAlignment="1">
      <alignment horizontal="right" vertical="center"/>
    </xf>
    <xf numFmtId="196" fontId="4" fillId="0" borderId="3" xfId="0" applyNumberFormat="1" applyFont="1" applyBorder="1" applyAlignment="1">
      <alignment horizontal="left" vertical="center"/>
    </xf>
    <xf numFmtId="198" fontId="2" fillId="0" borderId="2" xfId="0" applyNumberFormat="1" applyFont="1" applyBorder="1" applyAlignment="1">
      <alignment horizontal="right" vertical="center" wrapText="1"/>
    </xf>
    <xf numFmtId="198" fontId="2" fillId="0" borderId="0" xfId="0" applyNumberFormat="1" applyFont="1" applyAlignment="1">
      <alignment horizontal="right" vertical="center" wrapText="1"/>
    </xf>
    <xf numFmtId="198" fontId="2" fillId="0" borderId="0" xfId="0" applyNumberFormat="1" applyFont="1" applyAlignment="1">
      <alignment horizontal="right" wrapText="1"/>
    </xf>
    <xf numFmtId="198" fontId="2" fillId="0" borderId="3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/>
    </xf>
    <xf numFmtId="198" fontId="2" fillId="0" borderId="3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left" vertical="center"/>
    </xf>
    <xf numFmtId="197" fontId="8" fillId="0" borderId="0" xfId="0" applyNumberFormat="1" applyFont="1" applyAlignment="1">
      <alignment horizontal="center" vertical="center" wrapText="1"/>
    </xf>
    <xf numFmtId="49" fontId="8" fillId="0" borderId="3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vertical="top" wrapText="1"/>
    </xf>
    <xf numFmtId="196" fontId="4" fillId="0" borderId="8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wrapText="1"/>
    </xf>
    <xf numFmtId="197" fontId="4" fillId="0" borderId="2" xfId="0" applyNumberFormat="1" applyFont="1" applyBorder="1" applyAlignment="1">
      <alignment horizontal="right" vertical="center"/>
    </xf>
    <xf numFmtId="197" fontId="4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98" fontId="2" fillId="0" borderId="2" xfId="0" applyNumberFormat="1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198" fontId="2" fillId="0" borderId="3" xfId="0" applyNumberFormat="1" applyFont="1" applyBorder="1" applyAlignment="1">
      <alignment horizontal="right" vertical="center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workbookViewId="0" topLeftCell="A1">
      <pane xSplit="2" ySplit="6" topLeftCell="C7" activePane="bottomRight" state="frozen"/>
      <selection pane="bottomRight" activeCell="A36" sqref="A36"/>
    </sheetView>
  </sheetViews>
  <sheetFormatPr defaultColWidth="9.28125" defaultRowHeight="15"/>
  <cols>
    <col min="1" max="1" width="11.00390625" style="0" customWidth="1"/>
    <col min="2" max="2" width="29.00390625" style="0" customWidth="1"/>
    <col min="3" max="4" width="23.00390625" style="0" customWidth="1"/>
    <col min="5" max="5" width="18.00390625" style="0" customWidth="1"/>
    <col min="6" max="7" width="23.00390625" style="0" customWidth="1"/>
    <col min="8" max="8" width="19.00390625" style="0" customWidth="1"/>
    <col min="9" max="9" width="15.00390625" style="0" customWidth="1"/>
    <col min="10" max="10" width="21.00390625" style="0" customWidth="1"/>
  </cols>
  <sheetData>
    <row r="1" spans="1:11" ht="23.9" customHeight="1">
      <c r="A1" s="1" t="s">
        <v>0</v>
      </c>
      <c r="B1" s="16"/>
      <c r="C1" s="24"/>
      <c r="D1" s="24"/>
      <c r="E1" s="24"/>
      <c r="F1" s="24"/>
      <c r="G1" s="24"/>
      <c r="H1" s="43"/>
      <c r="I1" s="1" t="s">
        <v>43</v>
      </c>
      <c r="J1" s="1" t="s">
        <v>47</v>
      </c>
      <c r="K1" s="56"/>
    </row>
    <row r="2" spans="1:11" ht="23.9" customHeight="1">
      <c r="A2" s="1" t="s">
        <v>1</v>
      </c>
      <c r="B2" s="17" t="s">
        <v>31</v>
      </c>
      <c r="C2" s="25"/>
      <c r="D2" s="32"/>
      <c r="E2" s="32"/>
      <c r="F2" s="39"/>
      <c r="G2" s="41"/>
      <c r="H2" s="44"/>
      <c r="I2" s="1" t="s">
        <v>44</v>
      </c>
      <c r="J2" s="48" t="s">
        <v>48</v>
      </c>
      <c r="K2" s="56"/>
    </row>
    <row r="3" spans="1:10" ht="35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3.9" customHeight="1">
      <c r="A4" s="3"/>
      <c r="B4" s="18" t="s">
        <v>32</v>
      </c>
      <c r="C4" s="18"/>
      <c r="D4" s="18"/>
      <c r="E4" s="18"/>
      <c r="F4" s="18"/>
      <c r="G4" s="18"/>
      <c r="H4" s="18"/>
      <c r="I4" s="18"/>
      <c r="J4" s="49" t="s">
        <v>49</v>
      </c>
    </row>
    <row r="5" spans="1:10" ht="34.4" customHeight="1">
      <c r="A5" s="4" t="s">
        <v>3</v>
      </c>
      <c r="B5" s="4"/>
      <c r="C5" s="26" t="s">
        <v>33</v>
      </c>
      <c r="D5" s="26"/>
      <c r="E5" s="26"/>
      <c r="F5" s="26" t="s">
        <v>38</v>
      </c>
      <c r="G5" s="26"/>
      <c r="H5" s="26"/>
      <c r="I5" s="26"/>
      <c r="J5" s="50" t="s">
        <v>50</v>
      </c>
    </row>
    <row r="6" spans="1:10" ht="23.9" customHeight="1">
      <c r="A6" s="4"/>
      <c r="B6" s="4"/>
      <c r="C6" s="27" t="s">
        <v>34</v>
      </c>
      <c r="D6" s="27" t="s">
        <v>36</v>
      </c>
      <c r="E6" s="37" t="s">
        <v>37</v>
      </c>
      <c r="F6" s="27" t="s">
        <v>34</v>
      </c>
      <c r="G6" s="27" t="s">
        <v>41</v>
      </c>
      <c r="H6" s="27" t="s">
        <v>42</v>
      </c>
      <c r="I6" s="27" t="s">
        <v>45</v>
      </c>
      <c r="J6" s="50"/>
    </row>
    <row r="7" spans="1:10" ht="21.75" customHeight="1">
      <c r="A7" s="5" t="s">
        <v>4</v>
      </c>
      <c r="B7" s="19"/>
      <c r="C7" s="28">
        <f>SUM(C8:C9)</f>
        <v>182017383</v>
      </c>
      <c r="D7" s="33">
        <f>SUM(D8:D9)</f>
        <v>161287616</v>
      </c>
      <c r="E7" s="33">
        <f>SUM(E8:E9)</f>
        <v>20729767</v>
      </c>
      <c r="F7" s="33">
        <f>SUM(F8:F9)</f>
        <v>783120351</v>
      </c>
      <c r="G7" s="33">
        <f>SUM(G8:G9)</f>
        <v>782919429</v>
      </c>
      <c r="H7" s="33">
        <f>SUM(H8:H9)</f>
        <v>0</v>
      </c>
      <c r="I7" s="33">
        <f>SUM(I8:I9)</f>
        <v>200922</v>
      </c>
      <c r="J7" s="51">
        <f>SUM(J8:J9)</f>
        <v>-601102968</v>
      </c>
    </row>
    <row r="8" spans="1:10" ht="21.75" customHeight="1">
      <c r="A8" s="6" t="s">
        <v>5</v>
      </c>
      <c r="B8" s="6"/>
      <c r="C8" s="29">
        <f>SUM(D8:E8)</f>
        <v>152621315</v>
      </c>
      <c r="D8" s="34">
        <v>138269063</v>
      </c>
      <c r="E8" s="34">
        <v>14352252</v>
      </c>
      <c r="F8" s="34">
        <f>SUM(G8:I8)</f>
        <v>754527971</v>
      </c>
      <c r="G8" s="34">
        <v>754527971</v>
      </c>
      <c r="H8" s="34">
        <v>0</v>
      </c>
      <c r="I8" s="34">
        <v>0</v>
      </c>
      <c r="J8" s="52">
        <f>C8-F8</f>
        <v>-601906656</v>
      </c>
    </row>
    <row r="9" spans="1:10" ht="21.75" customHeight="1">
      <c r="A9" s="7" t="s">
        <v>6</v>
      </c>
      <c r="B9" s="7"/>
      <c r="C9" s="29">
        <f>SUM(D9:E9)</f>
        <v>29396068</v>
      </c>
      <c r="D9" s="34">
        <v>23018553</v>
      </c>
      <c r="E9" s="34">
        <v>6377515</v>
      </c>
      <c r="F9" s="34">
        <f>SUM(G9:I9)</f>
        <v>28592380</v>
      </c>
      <c r="G9" s="34">
        <v>28391458</v>
      </c>
      <c r="H9" s="34">
        <v>0</v>
      </c>
      <c r="I9" s="34">
        <v>200922</v>
      </c>
      <c r="J9" s="52">
        <f>C9-F9</f>
        <v>803688</v>
      </c>
    </row>
    <row r="10" spans="1:10" ht="21.75" customHeight="1">
      <c r="A10" s="6" t="s">
        <v>7</v>
      </c>
      <c r="B10" s="20"/>
      <c r="C10" s="29">
        <f>SUM(C11:C20)</f>
        <v>25644195335</v>
      </c>
      <c r="D10" s="34">
        <f>SUM(D11:D20)</f>
        <v>25231111897</v>
      </c>
      <c r="E10" s="34">
        <f>SUM(E11:E20)</f>
        <v>413083438</v>
      </c>
      <c r="F10" s="34">
        <f>SUM(F11:F20)</f>
        <v>15805596619</v>
      </c>
      <c r="G10" s="34">
        <f>SUM(G11:G20)</f>
        <v>15726667217</v>
      </c>
      <c r="H10" s="34">
        <f>SUM(H11:H20)</f>
        <v>78929402</v>
      </c>
      <c r="I10" s="34">
        <f>SUM(I11:I20)</f>
        <v>0</v>
      </c>
      <c r="J10" s="34">
        <f>SUM(J11:J20)</f>
        <v>9838598716</v>
      </c>
    </row>
    <row r="11" spans="1:10" ht="21.75" customHeight="1">
      <c r="A11" s="6" t="s">
        <v>8</v>
      </c>
      <c r="B11" s="6"/>
      <c r="C11" s="29">
        <f>SUM(D11:E11)</f>
        <v>117431</v>
      </c>
      <c r="D11" s="34">
        <v>0</v>
      </c>
      <c r="E11" s="34">
        <v>117431</v>
      </c>
      <c r="F11" s="34">
        <f>SUM(G11:I11)</f>
        <v>56558</v>
      </c>
      <c r="G11" s="34">
        <v>56558</v>
      </c>
      <c r="H11" s="34">
        <v>0</v>
      </c>
      <c r="I11" s="34">
        <v>0</v>
      </c>
      <c r="J11" s="52">
        <f>C11-F11</f>
        <v>60873</v>
      </c>
    </row>
    <row r="12" spans="1:10" ht="21.75" customHeight="1">
      <c r="A12" s="6" t="s">
        <v>9</v>
      </c>
      <c r="B12" s="6"/>
      <c r="C12" s="29">
        <f>SUM(D12:E12)</f>
        <v>1537811672</v>
      </c>
      <c r="D12" s="34">
        <v>1488722025</v>
      </c>
      <c r="E12" s="34">
        <v>49089647</v>
      </c>
      <c r="F12" s="34">
        <f>SUM(G12:H12)</f>
        <v>733138274</v>
      </c>
      <c r="G12" s="34">
        <v>716506305</v>
      </c>
      <c r="H12" s="34">
        <v>16631969</v>
      </c>
      <c r="I12" s="34">
        <v>0</v>
      </c>
      <c r="J12" s="52">
        <f>C12-F12</f>
        <v>804673398</v>
      </c>
    </row>
    <row r="13" spans="1:10" ht="21.75" customHeight="1">
      <c r="A13" s="6" t="s">
        <v>10</v>
      </c>
      <c r="B13" s="6"/>
      <c r="C13" s="29">
        <f>SUM(D13:E13)</f>
        <v>1110353355</v>
      </c>
      <c r="D13" s="34">
        <v>1065938483</v>
      </c>
      <c r="E13" s="34">
        <v>44414872</v>
      </c>
      <c r="F13" s="34">
        <f>SUM(G13:H13)</f>
        <v>1057276337</v>
      </c>
      <c r="G13" s="34">
        <v>1057276337</v>
      </c>
      <c r="H13" s="34">
        <v>0</v>
      </c>
      <c r="I13" s="34">
        <v>0</v>
      </c>
      <c r="J13" s="52">
        <f>C13-F13</f>
        <v>53077018</v>
      </c>
    </row>
    <row r="14" spans="1:10" ht="21.75" customHeight="1">
      <c r="A14" s="6" t="s">
        <v>11</v>
      </c>
      <c r="B14" s="6"/>
      <c r="C14" s="29">
        <f>SUM(D14:E14)</f>
        <v>1392406849</v>
      </c>
      <c r="D14" s="34">
        <v>1376998544</v>
      </c>
      <c r="E14" s="34">
        <v>15408305</v>
      </c>
      <c r="F14" s="34">
        <f>SUM(G14:H14)</f>
        <v>354354999</v>
      </c>
      <c r="G14" s="34">
        <v>354354999</v>
      </c>
      <c r="H14" s="34">
        <v>0</v>
      </c>
      <c r="I14" s="34">
        <v>0</v>
      </c>
      <c r="J14" s="52">
        <f>C14-F14</f>
        <v>1038051850</v>
      </c>
    </row>
    <row r="15" spans="1:10" ht="21.75" customHeight="1">
      <c r="A15" s="6" t="s">
        <v>12</v>
      </c>
      <c r="B15" s="6"/>
      <c r="C15" s="29">
        <f>SUM(D15:E15)</f>
        <v>133821916</v>
      </c>
      <c r="D15" s="34">
        <v>107015027</v>
      </c>
      <c r="E15" s="34">
        <v>26806889</v>
      </c>
      <c r="F15" s="34">
        <f>SUM(G15:H15)</f>
        <v>70397977</v>
      </c>
      <c r="G15" s="34">
        <v>70397977</v>
      </c>
      <c r="H15" s="34">
        <v>0</v>
      </c>
      <c r="I15" s="34">
        <v>0</v>
      </c>
      <c r="J15" s="52">
        <f>C15-F15</f>
        <v>63423939</v>
      </c>
    </row>
    <row r="16" spans="1:10" ht="21.75" customHeight="1">
      <c r="A16" s="6" t="s">
        <v>13</v>
      </c>
      <c r="B16" s="6"/>
      <c r="C16" s="29">
        <f>SUM(D16:E16)</f>
        <v>199705312</v>
      </c>
      <c r="D16" s="34">
        <v>151605620</v>
      </c>
      <c r="E16" s="34">
        <v>48099692</v>
      </c>
      <c r="F16" s="34">
        <f>SUM(G16:H16)</f>
        <v>168001501</v>
      </c>
      <c r="G16" s="34">
        <v>145830066</v>
      </c>
      <c r="H16" s="34">
        <v>22171435</v>
      </c>
      <c r="I16" s="34">
        <v>0</v>
      </c>
      <c r="J16" s="52">
        <f>C16-F16</f>
        <v>31703811</v>
      </c>
    </row>
    <row r="17" spans="1:10" ht="21.75" customHeight="1">
      <c r="A17" s="6" t="s">
        <v>14</v>
      </c>
      <c r="B17" s="6"/>
      <c r="C17" s="29">
        <f>SUM(D17:E17)</f>
        <v>156636490</v>
      </c>
      <c r="D17" s="34">
        <v>136624026</v>
      </c>
      <c r="E17" s="34">
        <v>20012464</v>
      </c>
      <c r="F17" s="34">
        <f>SUM(G17:H17)</f>
        <v>426039352</v>
      </c>
      <c r="G17" s="34">
        <v>398147811</v>
      </c>
      <c r="H17" s="34">
        <v>27891541</v>
      </c>
      <c r="I17" s="34">
        <v>0</v>
      </c>
      <c r="J17" s="52">
        <f>C17-F17</f>
        <v>-269402862</v>
      </c>
    </row>
    <row r="18" spans="1:10" ht="21.75" customHeight="1">
      <c r="A18" s="6" t="s">
        <v>15</v>
      </c>
      <c r="B18" s="6"/>
      <c r="C18" s="29">
        <f>SUM(D18:E18)</f>
        <v>9067095816</v>
      </c>
      <c r="D18" s="34">
        <v>8972086889</v>
      </c>
      <c r="E18" s="34">
        <v>95008927</v>
      </c>
      <c r="F18" s="34">
        <f>SUM(G18:H18)</f>
        <v>1019568443</v>
      </c>
      <c r="G18" s="34">
        <v>1008323258</v>
      </c>
      <c r="H18" s="34">
        <v>11245185</v>
      </c>
      <c r="I18" s="34">
        <v>0</v>
      </c>
      <c r="J18" s="52">
        <f>C18-F18</f>
        <v>8047527373</v>
      </c>
    </row>
    <row r="19" spans="1:10" ht="21.75" customHeight="1">
      <c r="A19" s="6" t="s">
        <v>16</v>
      </c>
      <c r="B19" s="6"/>
      <c r="C19" s="29">
        <f>SUM(D19:E19)</f>
        <v>11794159765</v>
      </c>
      <c r="D19" s="34">
        <v>11698608887</v>
      </c>
      <c r="E19" s="34">
        <v>95550878</v>
      </c>
      <c r="F19" s="34">
        <f>SUM(G19:H19)</f>
        <v>11719452695</v>
      </c>
      <c r="G19" s="34">
        <v>11719397815</v>
      </c>
      <c r="H19" s="34">
        <v>54880</v>
      </c>
      <c r="I19" s="34">
        <v>0</v>
      </c>
      <c r="J19" s="52">
        <f>C19-F19</f>
        <v>74707070</v>
      </c>
    </row>
    <row r="20" spans="1:10" ht="21.75" customHeight="1">
      <c r="A20" s="6" t="s">
        <v>17</v>
      </c>
      <c r="B20" s="6"/>
      <c r="C20" s="29">
        <f>SUM(D20:E20)</f>
        <v>252086729</v>
      </c>
      <c r="D20" s="34">
        <v>233512396</v>
      </c>
      <c r="E20" s="34">
        <v>18574333</v>
      </c>
      <c r="F20" s="34">
        <f>SUM(G20:H20)</f>
        <v>257310483</v>
      </c>
      <c r="G20" s="34">
        <v>256376091</v>
      </c>
      <c r="H20" s="34">
        <v>934392</v>
      </c>
      <c r="I20" s="34">
        <v>0</v>
      </c>
      <c r="J20" s="52">
        <f>C20-F20</f>
        <v>-5223754</v>
      </c>
    </row>
    <row r="21" spans="1:10" ht="21.75" customHeight="1">
      <c r="A21" s="7" t="s">
        <v>18</v>
      </c>
      <c r="B21" s="21"/>
      <c r="C21" s="29">
        <f>SUM(C22:C30)</f>
        <v>60710091154</v>
      </c>
      <c r="D21" s="34">
        <f>SUM(D22:D30)</f>
        <v>60710091154</v>
      </c>
      <c r="E21" s="34">
        <f>SUM(E22:E30)</f>
        <v>0</v>
      </c>
      <c r="F21" s="34">
        <f>SUM(F22:F30)</f>
        <v>60075979855</v>
      </c>
      <c r="G21" s="34">
        <f>SUM(G22:G30)</f>
        <v>60075979855</v>
      </c>
      <c r="H21" s="34">
        <f>SUM(H22:H30)</f>
        <v>0</v>
      </c>
      <c r="I21" s="34">
        <f>SUM(I22:I30)</f>
        <v>0</v>
      </c>
      <c r="J21" s="52">
        <f>SUM(J22:J30)</f>
        <v>634111299</v>
      </c>
    </row>
    <row r="22" spans="1:10" ht="21.75" customHeight="1">
      <c r="A22" s="8" t="s">
        <v>19</v>
      </c>
      <c r="B22" s="8"/>
      <c r="C22" s="29">
        <f>SUM(D22:E22)</f>
        <v>5819157</v>
      </c>
      <c r="D22" s="34">
        <v>5819157</v>
      </c>
      <c r="E22" s="34">
        <v>0</v>
      </c>
      <c r="F22" s="34">
        <f>SUM(G22:I22)</f>
        <v>1917635</v>
      </c>
      <c r="G22" s="34">
        <v>1917635</v>
      </c>
      <c r="H22" s="34">
        <v>0</v>
      </c>
      <c r="I22" s="34">
        <v>0</v>
      </c>
      <c r="J22" s="52">
        <f>C22-F22</f>
        <v>3901522</v>
      </c>
    </row>
    <row r="23" spans="1:10" ht="21.75" customHeight="1">
      <c r="A23" s="8" t="s">
        <v>20</v>
      </c>
      <c r="B23" s="8"/>
      <c r="C23" s="29">
        <f>SUM(D23:E23)</f>
        <v>444187575</v>
      </c>
      <c r="D23" s="34">
        <v>444187575</v>
      </c>
      <c r="E23" s="34">
        <v>0</v>
      </c>
      <c r="F23" s="34">
        <f>SUM(G23:I23)</f>
        <v>23481253</v>
      </c>
      <c r="G23" s="34">
        <v>23481253</v>
      </c>
      <c r="H23" s="34">
        <v>0</v>
      </c>
      <c r="I23" s="34">
        <v>0</v>
      </c>
      <c r="J23" s="52">
        <f>C23-F23</f>
        <v>420706322</v>
      </c>
    </row>
    <row r="24" spans="1:10" ht="21.75" customHeight="1">
      <c r="A24" s="6" t="s">
        <v>21</v>
      </c>
      <c r="B24" s="6"/>
      <c r="C24" s="29">
        <f>SUM(D24:E24)</f>
        <v>859474606</v>
      </c>
      <c r="D24" s="34">
        <v>859474606</v>
      </c>
      <c r="E24" s="34">
        <v>0</v>
      </c>
      <c r="F24" s="34">
        <f>SUM(G24:I24)</f>
        <v>945293476</v>
      </c>
      <c r="G24" s="34">
        <v>945293476</v>
      </c>
      <c r="H24" s="34">
        <v>0</v>
      </c>
      <c r="I24" s="34">
        <v>0</v>
      </c>
      <c r="J24" s="52">
        <f>C24-F24</f>
        <v>-85818870</v>
      </c>
    </row>
    <row r="25" spans="1:10" ht="21.75" customHeight="1">
      <c r="A25" s="6" t="s">
        <v>22</v>
      </c>
      <c r="B25" s="6"/>
      <c r="C25" s="29">
        <f>SUM(D25:E25)</f>
        <v>92384826</v>
      </c>
      <c r="D25" s="34">
        <v>92384826</v>
      </c>
      <c r="E25" s="34">
        <v>0</v>
      </c>
      <c r="F25" s="34">
        <f>SUM(G25:I25)</f>
        <v>135202197</v>
      </c>
      <c r="G25" s="34">
        <v>135202197</v>
      </c>
      <c r="H25" s="34">
        <v>0</v>
      </c>
      <c r="I25" s="34">
        <v>0</v>
      </c>
      <c r="J25" s="52">
        <f>C25-F25</f>
        <v>-42817371</v>
      </c>
    </row>
    <row r="26" spans="1:10" ht="21.75" customHeight="1">
      <c r="A26" s="6" t="s">
        <v>23</v>
      </c>
      <c r="B26" s="6"/>
      <c r="C26" s="29">
        <f>SUM(D26:E26)</f>
        <v>10246664</v>
      </c>
      <c r="D26" s="34">
        <v>10246664</v>
      </c>
      <c r="E26" s="34">
        <v>0</v>
      </c>
      <c r="F26" s="34">
        <f>SUM(G26:I26)</f>
        <v>6277876</v>
      </c>
      <c r="G26" s="34">
        <v>6277876</v>
      </c>
      <c r="H26" s="34">
        <v>0</v>
      </c>
      <c r="I26" s="34">
        <v>0</v>
      </c>
      <c r="J26" s="52">
        <f>C26-F26</f>
        <v>3968788</v>
      </c>
    </row>
    <row r="27" spans="1:10" ht="21.75" customHeight="1">
      <c r="A27" s="6" t="s">
        <v>24</v>
      </c>
      <c r="B27" s="6"/>
      <c r="C27" s="29">
        <f>SUM(D27:E27)</f>
        <v>128358692</v>
      </c>
      <c r="D27" s="34">
        <v>128358692</v>
      </c>
      <c r="E27" s="34">
        <v>0</v>
      </c>
      <c r="F27" s="34">
        <f>SUM(G27:I27)</f>
        <v>113644254</v>
      </c>
      <c r="G27" s="34">
        <v>113644254</v>
      </c>
      <c r="H27" s="34">
        <v>0</v>
      </c>
      <c r="I27" s="34">
        <v>0</v>
      </c>
      <c r="J27" s="52">
        <f>C27-F27</f>
        <v>14714438</v>
      </c>
    </row>
    <row r="28" spans="1:10" ht="21.75" customHeight="1">
      <c r="A28" s="6" t="s">
        <v>25</v>
      </c>
      <c r="B28" s="6"/>
      <c r="C28" s="29">
        <f>SUM(D28:E28)</f>
        <v>28069565</v>
      </c>
      <c r="D28" s="35">
        <v>28069565</v>
      </c>
      <c r="E28" s="35">
        <v>0</v>
      </c>
      <c r="F28" s="34">
        <f>SUM(G28:I28)</f>
        <v>22564203</v>
      </c>
      <c r="G28" s="35">
        <v>22564203</v>
      </c>
      <c r="H28" s="35">
        <v>0</v>
      </c>
      <c r="I28" s="35">
        <v>0</v>
      </c>
      <c r="J28" s="52">
        <f>C28-F28</f>
        <v>5505362</v>
      </c>
    </row>
    <row r="29" spans="1:10" ht="21.75" customHeight="1">
      <c r="A29" s="6" t="s">
        <v>26</v>
      </c>
      <c r="B29" s="6"/>
      <c r="C29" s="29">
        <f>SUM(D29:E29)</f>
        <v>1735429510</v>
      </c>
      <c r="D29" s="35">
        <v>1735429510</v>
      </c>
      <c r="E29" s="34">
        <v>0</v>
      </c>
      <c r="F29" s="34">
        <f>SUM(G29:I29)</f>
        <v>1344769029</v>
      </c>
      <c r="G29" s="35">
        <v>1344769029</v>
      </c>
      <c r="H29" s="34">
        <v>0</v>
      </c>
      <c r="I29" s="34">
        <v>0</v>
      </c>
      <c r="J29" s="52">
        <f>C29-F29</f>
        <v>390660481</v>
      </c>
    </row>
    <row r="30" spans="1:10" ht="21.75" customHeight="1">
      <c r="A30" s="9" t="s">
        <v>27</v>
      </c>
      <c r="B30" s="9"/>
      <c r="C30" s="30">
        <f>SUM(D30:E30)</f>
        <v>57406120559</v>
      </c>
      <c r="D30" s="36">
        <v>57406120559</v>
      </c>
      <c r="E30" s="38">
        <v>0</v>
      </c>
      <c r="F30" s="38">
        <f>SUM(G30:I30)</f>
        <v>57482829932</v>
      </c>
      <c r="G30" s="36">
        <v>57482829932</v>
      </c>
      <c r="H30" s="38">
        <v>0</v>
      </c>
      <c r="I30" s="38">
        <v>0</v>
      </c>
      <c r="J30" s="53">
        <f>C30-F30</f>
        <v>-76709373</v>
      </c>
    </row>
    <row r="31" spans="1:10" ht="23.9" customHeight="1">
      <c r="A31" s="10"/>
      <c r="B31" s="22"/>
      <c r="C31" s="22"/>
      <c r="D31" s="22"/>
      <c r="E31" s="22"/>
      <c r="F31" s="22"/>
      <c r="G31" s="22"/>
      <c r="H31" s="22"/>
      <c r="I31" s="46"/>
      <c r="J31" s="54" t="s">
        <v>51</v>
      </c>
    </row>
    <row r="32" spans="1:10" ht="23.9" customHeight="1">
      <c r="A32" s="11" t="s">
        <v>28</v>
      </c>
      <c r="B32" s="23"/>
      <c r="C32" s="31"/>
      <c r="D32" s="31"/>
      <c r="E32" s="31"/>
      <c r="F32" s="31"/>
      <c r="G32" s="31"/>
      <c r="H32" s="31"/>
      <c r="I32" s="47"/>
      <c r="J32" s="55"/>
    </row>
    <row r="33" spans="1:10" ht="23.9" customHeight="1">
      <c r="A33" s="11"/>
      <c r="B33" s="23"/>
      <c r="C33" s="11" t="s">
        <v>35</v>
      </c>
      <c r="D33" s="23"/>
      <c r="E33" s="11"/>
      <c r="F33" s="40" t="s">
        <v>39</v>
      </c>
      <c r="G33" s="23"/>
      <c r="H33" s="45"/>
      <c r="I33" s="11" t="s">
        <v>46</v>
      </c>
      <c r="J33" s="15"/>
    </row>
    <row r="34" spans="1:10" ht="23.9" customHeight="1">
      <c r="A34" s="12"/>
      <c r="B34" s="23"/>
      <c r="C34" s="11"/>
      <c r="D34" s="23"/>
      <c r="E34" s="12"/>
      <c r="F34" s="23"/>
      <c r="G34" s="23"/>
      <c r="H34" s="42"/>
      <c r="I34" s="11"/>
      <c r="J34" s="15"/>
    </row>
    <row r="35" spans="1:10" ht="23.9" customHeight="1">
      <c r="A35" s="12"/>
      <c r="B35" s="23"/>
      <c r="C35" s="12"/>
      <c r="D35" s="23"/>
      <c r="E35" s="12"/>
      <c r="F35" s="40" t="s">
        <v>40</v>
      </c>
      <c r="G35" s="23"/>
      <c r="H35" s="42"/>
      <c r="I35" s="12"/>
      <c r="J35" s="15"/>
    </row>
    <row r="36" spans="1:10" ht="21.45" customHeight="1">
      <c r="A36" s="13" t="s">
        <v>29</v>
      </c>
      <c r="B36" s="23"/>
      <c r="C36" s="23"/>
      <c r="D36" s="12"/>
      <c r="E36" s="12"/>
      <c r="F36" s="12"/>
      <c r="G36" s="42"/>
      <c r="H36" s="42"/>
      <c r="I36" s="47"/>
      <c r="J36" s="12"/>
    </row>
    <row r="37" spans="1:10" ht="39.15" customHeight="1">
      <c r="A37" s="14" t="s">
        <v>30</v>
      </c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0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23.9" customHeight="1">
      <c r="A39" s="15"/>
      <c r="B39" s="15"/>
      <c r="C39" s="14"/>
      <c r="D39" s="14"/>
      <c r="E39" s="14"/>
      <c r="F39" s="14"/>
      <c r="G39" s="14"/>
      <c r="H39" s="14"/>
      <c r="I39" s="14"/>
      <c r="J39" s="14"/>
    </row>
    <row r="40" spans="1:10" ht="1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5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1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ht="1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1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</sheetData>
  <mergeCells count="31">
    <mergeCell ref="A16:B16"/>
    <mergeCell ref="A30:B30"/>
    <mergeCell ref="A9:B9"/>
    <mergeCell ref="A20:B20"/>
    <mergeCell ref="I33:I34"/>
    <mergeCell ref="A27:B27"/>
    <mergeCell ref="A23:B23"/>
    <mergeCell ref="A26:B26"/>
    <mergeCell ref="A17:B17"/>
    <mergeCell ref="A18:B18"/>
    <mergeCell ref="A28:B28"/>
    <mergeCell ref="A29:B29"/>
    <mergeCell ref="A22:B22"/>
    <mergeCell ref="A19:B19"/>
    <mergeCell ref="A24:B24"/>
    <mergeCell ref="A37:J38"/>
    <mergeCell ref="A3:J3"/>
    <mergeCell ref="B4:I4"/>
    <mergeCell ref="A25:B25"/>
    <mergeCell ref="A32:A33"/>
    <mergeCell ref="A14:B14"/>
    <mergeCell ref="A5:B6"/>
    <mergeCell ref="C5:E5"/>
    <mergeCell ref="F5:I5"/>
    <mergeCell ref="J5:J6"/>
    <mergeCell ref="A8:B8"/>
    <mergeCell ref="C33:C34"/>
    <mergeCell ref="A11:B11"/>
    <mergeCell ref="A12:B12"/>
    <mergeCell ref="A13:B13"/>
    <mergeCell ref="A15:B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