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<sst xmlns="http://schemas.openxmlformats.org/spreadsheetml/2006/main" count="78">
  <si>
    <t>公 開 類</t>
  </si>
  <si>
    <t>月    報</t>
  </si>
  <si>
    <t>臺中市總預算及特別預算收支執行狀況</t>
  </si>
  <si>
    <t>科　　目</t>
  </si>
  <si>
    <t>甲、總預算部分：</t>
  </si>
  <si>
    <t xml:space="preserve">　一、歲入</t>
  </si>
  <si>
    <t xml:space="preserve">　二、歲出</t>
  </si>
  <si>
    <t>2~11月於次月底編送；12月及1月於3月15日編送</t>
  </si>
  <si>
    <t>中華民國110年12月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</si>
  <si>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</si>
  <si>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</si>
  <si>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</si>
  <si>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</si>
  <si>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</si>
  <si>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</si>
  <si>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</si>
  <si>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</si>
  <si>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</si>
  <si>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</si>
  <si>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</si>
  <si>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</si>
  <si>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</si>
  <si>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</si>
  <si>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</si>
  <si>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</si>
  <si>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</si>
  <si>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</si>
  <si>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</si>
  <si>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</si>
  <si>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</si>
  <si>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</si>
  <si>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</si>
  <si>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</si>
  <si>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</si>
  <si>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</si>
  <si>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</si>
  <si>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</si>
  <si>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</si>
  <si>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</si>
  <si>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</si>
  <si>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</si>
  <si>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</si>
  <si>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</si>
  <si>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</si>
  <si>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</si>
  <si>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</si>
  <si>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--</t>
  </si>
  <si>
    <t>臺中市政府主計處</t>
  </si>
  <si>
    <t>20901-04-01-2</t>
  </si>
  <si>
    <t>單位：新臺幣元</t>
  </si>
  <si>
    <t>臺中市總預算及特別預算收支執行狀況（續1完）</t>
  </si>
  <si>
    <t>三、融資調度部分</t>
  </si>
  <si>
    <t xml:space="preserve">　四、餘（＋）絀（－）</t>
  </si>
  <si>
    <t>乙、特別預算部分：</t>
  </si>
  <si>
    <t xml:space="preserve">　一、收入</t>
  </si>
  <si>
    <t xml:space="preserve">　二、支出</t>
  </si>
  <si>
    <t xml:space="preserve">  三、融資調度部分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</si>
  <si>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</si>
  <si>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</si>
  <si>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</si>
  <si>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</si>
  <si>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</si>
  <si>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</si>
  <si>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</si>
  <si>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</si>
  <si>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</si>
  <si>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</si>
  <si>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</si>
  <si>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</si>
  <si>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</si>
  <si>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</si>
  <si>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</si>
  <si>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</si>
  <si>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</si>
  <si>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</si>
  <si>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</si>
  <si>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中華民國111年3月11日編製</t>
  </si>
  <si>
    <t>機關首長</t>
  </si>
</sst>
</file>

<file path=xl/styles.xml><?xml version="1.0" encoding="utf-8"?>
<styleSheet xmlns="http://schemas.openxmlformats.org/spreadsheetml/2006/main">
  <numFmts count="7">
    <numFmt formatCode="_-* #,##0_-;\-* #,##0_-;_-* &quot;－&quot;_-;_-@_-" numFmtId="196"/>
    <numFmt formatCode="_-* #,##0_-;\-* #,##0_-;_-* &quot; －&quot;_-;_-@_-" numFmtId="197"/>
    <numFmt formatCode="0_);[Red]\(0\)" numFmtId="198"/>
    <numFmt formatCode="_(* #,##0_);_(* \(#,##0\);_(* &quot;-&quot;_);_(@_)" numFmtId="199"/>
    <numFmt formatCode="_-* #,##0.00_-;\-* #,##0.00_-;_-* &quot;-&quot;??_-;_-@_-" numFmtId="200"/>
    <numFmt formatCode="#,##0_ " numFmtId="201"/>
    <numFmt formatCode="#,##0.00_);\(#,##0.00\)" numFmtId="202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8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/>
    <xf numFmtId="0" fontId="1" borderId="0" xfId="0" applyFont="true"/>
    <xf numFmtId="0" fontId="1" borderId="3" xfId="0" applyFont="true" applyBorder="true"/>
    <xf numFmtId="197" fontId="1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1" borderId="0" xfId="0" applyNumberFormat="true" applyFont="true">
      <alignment horizontal="left" vertical="center"/>
    </xf>
    <xf numFmtId="196" fontId="3" borderId="0" xfId="0" applyNumberFormat="true" applyFont="true"/>
    <xf numFmtId="196" fontId="4" borderId="5" xfId="0" applyNumberFormat="true" applyFont="true" applyBorder="true">
      <alignment horizontal="center" vertical="center"/>
    </xf>
    <xf numFmtId="49" fontId="1" borderId="6" xfId="0" applyNumberFormat="true" applyFont="true" applyBorder="true"/>
    <xf numFmtId="49" fontId="1" borderId="3" xfId="0" applyNumberFormat="true" applyFont="true" applyBorder="true">
      <alignment horizontal="center" vertical="center"/>
    </xf>
    <xf numFmtId="0" fontId="1" borderId="0" xfId="0" applyFont="true">
      <alignment horizontal="left"/>
    </xf>
    <xf numFmtId="0" fontId="5" borderId="2" xfId="0" applyFont="true" applyBorder="true"/>
    <xf numFmtId="0" fontId="5" borderId="0" xfId="0" applyFont="true"/>
    <xf numFmtId="0" fontId="6" borderId="0" xfId="0" applyFont="true"/>
    <xf numFmtId="196" fontId="4" borderId="0" xfId="0" applyNumberFormat="true" applyFont="true">
      <alignment horizontal="center" vertical="center"/>
    </xf>
    <xf numFmtId="196" fontId="1" borderId="3" xfId="0" applyNumberFormat="true" applyFont="true" applyBorder="true">
      <alignment horizontal="left" vertical="center"/>
    </xf>
    <xf numFmtId="198" fontId="1" borderId="7" xfId="0" applyNumberFormat="true" applyFont="true" applyBorder="true">
      <alignment vertical="center" wrapText="true"/>
    </xf>
    <xf numFmtId="198" fontId="1" borderId="8" xfId="0" applyNumberFormat="true" applyFont="true" applyBorder="true">
      <alignment vertical="center"/>
    </xf>
    <xf numFmtId="198" fontId="1" borderId="8" xfId="0" applyNumberFormat="true" applyFont="true" applyBorder="true">
      <alignment horizontal="center" vertical="center"/>
    </xf>
    <xf numFmtId="198" fontId="1" borderId="9" xfId="0" applyNumberFormat="true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4" borderId="3" xfId="0" applyNumberFormat="true" applyFont="true" applyBorder="true">
      <alignment horizontal="left" vertical="center"/>
    </xf>
    <xf numFmtId="0" fontId="1" borderId="1" xfId="0" applyFont="true" applyBorder="true">
      <alignment horizontal="center" vertical="center"/>
    </xf>
    <xf numFmtId="3" fontId="1" borderId="10" xfId="0" applyNumberFormat="true" applyFont="true" applyBorder="true">
      <alignment vertical="center" wrapText="true"/>
    </xf>
    <xf numFmtId="199" fontId="1" borderId="11" xfId="0" applyNumberFormat="true" applyFont="true" applyBorder="true">
      <alignment vertical="center"/>
    </xf>
    <xf numFmtId="199" fontId="1" borderId="12" xfId="0" applyNumberFormat="true" applyFont="true" applyBorder="true">
      <alignment vertical="center"/>
    </xf>
    <xf numFmtId="0" fontId="1" borderId="1" xfId="0" applyFont="true" applyBorder="true">
      <alignment horizontal="center"/>
    </xf>
    <xf numFmtId="49" fontId="4" borderId="3" xfId="0" applyNumberFormat="true" applyFont="true" applyBorder="true">
      <alignment horizontal="left" vertical="center"/>
    </xf>
    <xf numFmtId="3" fontId="1" borderId="13" xfId="0" applyNumberFormat="true" applyFont="true" applyBorder="true">
      <alignment vertical="center" wrapText="true"/>
    </xf>
    <xf numFmtId="199" fontId="1" borderId="5" xfId="0" applyNumberFormat="true" applyFont="true" applyBorder="true">
      <alignment vertical="center"/>
    </xf>
    <xf numFmtId="199" fontId="1" borderId="5" xfId="0" applyNumberFormat="true" applyFont="true" applyBorder="true">
      <alignment horizontal="center" vertical="center"/>
    </xf>
    <xf numFmtId="199" fontId="1" borderId="6" xfId="0" applyNumberFormat="true" applyFont="true" applyBorder="true">
      <alignment vertical="center"/>
    </xf>
    <xf numFmtId="49" fontId="7" borderId="3" xfId="0" applyNumberFormat="true" applyFont="true" applyBorder="true">
      <alignment horizontal="right"/>
    </xf>
    <xf numFmtId="3" fontId="1" borderId="7" xfId="0" applyNumberFormat="true" applyFont="true" applyBorder="true">
      <alignment vertical="center" wrapText="true"/>
    </xf>
    <xf numFmtId="199" fontId="1" borderId="8" xfId="0" applyNumberFormat="true" applyFont="true" applyBorder="true">
      <alignment vertical="center"/>
    </xf>
    <xf numFmtId="199" fontId="1" borderId="9" xfId="0" applyNumberFormat="true" applyFont="true" applyBorder="true">
      <alignment vertical="center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wrapText="true"/>
    </xf>
    <xf numFmtId="197" fontId="1" borderId="0" xfId="0" applyNumberFormat="true" applyFont="true">
      <alignment vertical="top" wrapText="true"/>
    </xf>
    <xf numFmtId="197" fontId="1" borderId="2" xfId="0" applyNumberFormat="true" applyFont="true" applyBorder="true">
      <alignment horizontal="right" vertical="center"/>
    </xf>
    <xf numFmtId="197" fontId="1" borderId="0" xfId="0" applyNumberFormat="true" applyFont="true">
      <alignment horizontal="right" vertical="center"/>
    </xf>
    <xf numFmtId="197" fontId="1" borderId="0" xfId="0" applyNumberFormat="true" applyFont="true"/>
    <xf numFmtId="197" fontId="4" borderId="0" xfId="0" applyNumberFormat="true" applyFont="true"/>
    <xf numFmtId="0" fontId="6" borderId="8" xfId="0" applyFont="true" applyBorder="true"/>
    <xf numFmtId="0" fontId="1" borderId="1" xfId="0" applyFont="true" applyBorder="true">
      <alignment horizontal="center" vertical="center" wrapText="true"/>
    </xf>
    <xf numFmtId="200" fontId="1" borderId="5" xfId="0" applyNumberFormat="true" applyFont="true" applyBorder="true">
      <alignment horizontal="right" vertical="center"/>
    </xf>
    <xf numFmtId="199" fontId="4" borderId="5" xfId="0" applyNumberFormat="true" applyFont="true" applyBorder="true">
      <alignment horizontal="right" vertical="center"/>
    </xf>
    <xf numFmtId="200" fontId="1" borderId="6" xfId="0" applyNumberFormat="true" applyFont="true" applyBorder="true">
      <alignment horizontal="right" vertical="center"/>
    </xf>
    <xf numFmtId="49" fontId="1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3" fontId="1" borderId="2" xfId="0" applyNumberFormat="true" applyFont="true" applyBorder="true">
      <alignment vertical="center" wrapText="true"/>
    </xf>
    <xf numFmtId="3" fontId="1" borderId="0" xfId="0" applyNumberFormat="true" applyFont="true">
      <alignment vertical="center"/>
    </xf>
    <xf numFmtId="3" fontId="1" borderId="3" xfId="0" applyNumberFormat="true" applyFont="true" applyBorder="true">
      <alignment vertical="center"/>
    </xf>
    <xf numFmtId="197" fontId="1" borderId="0" xfId="0" applyNumberFormat="true" applyFont="true">
      <alignment vertical="center"/>
    </xf>
    <xf numFmtId="0" fontId="6" borderId="2" xfId="0" applyFont="true" applyBorder="true"/>
    <xf numFmtId="198" fontId="1" borderId="0" xfId="0" applyNumberFormat="true" applyFont="true">
      <alignment vertical="center"/>
    </xf>
    <xf numFmtId="0" fontId="7" borderId="0" xfId="0" applyFont="true"/>
    <xf numFmtId="0" fontId="1" borderId="8" xfId="0" applyFont="true" applyBorder="true">
      <alignment horizontal="center" vertical="center"/>
    </xf>
    <xf numFmtId="199" fontId="1" borderId="10" xfId="0" applyNumberFormat="true" applyFont="true" applyBorder="true">
      <alignment vertical="center"/>
    </xf>
    <xf numFmtId="201" fontId="1" borderId="11" xfId="0" applyNumberFormat="true" applyFont="true" applyBorder="true">
      <alignment vertical="center"/>
    </xf>
    <xf numFmtId="199" fontId="1" borderId="11" xfId="0" applyNumberFormat="true" applyFont="true" applyBorder="true">
      <alignment horizontal="center" vertical="center"/>
    </xf>
    <xf numFmtId="199" fontId="1" borderId="13" xfId="0" applyNumberFormat="true" applyFont="true" applyBorder="true">
      <alignment vertical="center" wrapText="true"/>
    </xf>
    <xf numFmtId="0" fontId="1" borderId="5" xfId="0" applyFont="true" applyBorder="true">
      <alignment horizontal="center" vertical="center"/>
    </xf>
    <xf numFmtId="0" fontId="6" borderId="5" xfId="0" applyFont="true" applyBorder="true"/>
    <xf numFmtId="199" fontId="1" borderId="7" xfId="0" applyNumberFormat="true" applyFont="true" applyBorder="true">
      <alignment vertical="center"/>
    </xf>
    <xf numFmtId="201" fontId="1" borderId="8" xfId="0" applyNumberFormat="true" applyFont="true" applyBorder="true">
      <alignment vertical="center"/>
    </xf>
    <xf numFmtId="199" fontId="1" borderId="8" xfId="0" applyNumberFormat="true" applyFont="true" applyBorder="true">
      <alignment horizontal="center" vertical="center"/>
    </xf>
    <xf numFmtId="202" fontId="1" borderId="13" xfId="0" applyNumberFormat="true" applyFont="true" applyBorder="true">
      <alignment horizontal="right" vertical="center"/>
    </xf>
    <xf numFmtId="202" fontId="1" borderId="5" xfId="0" applyNumberFormat="true" applyFont="true" applyBorder="true">
      <alignment horizontal="right" vertical="center"/>
    </xf>
    <xf numFmtId="199" fontId="1" borderId="5" xfId="0" applyNumberFormat="true" applyFont="true" applyBorder="true">
      <alignment horizontal="right" vertical="center"/>
    </xf>
    <xf numFmtId="199" fontId="4" borderId="6" xfId="0" applyNumberFormat="true" applyFont="true" applyBorder="true">
      <alignment horizontal="right" vertical="center"/>
    </xf>
    <xf numFmtId="3" fontId="1" borderId="0" xfId="0" applyNumberFormat="true" applyFont="true">
      <alignment vertical="center" wrapText="true"/>
    </xf>
    <xf numFmtId="0" fontId="1" borderId="0" xfId="0" applyFont="true">
      <alignment vertical="center" wrapText="true"/>
    </xf>
    <xf numFmtId="3" fontId="1" borderId="0" xfId="0" applyNumberFormat="true" applyFont="true">
      <alignment horizontal="center" vertical="center"/>
    </xf>
    <xf numFmtId="196" fontId="1" borderId="5" xfId="0" applyNumberFormat="true" applyFont="true" applyBorder="true">
      <alignment vertical="center"/>
    </xf>
    <xf numFmtId="198" fontId="1" borderId="5" xfId="0" applyNumberFormat="true" applyFont="true" applyBorder="true">
      <alignment vertical="center" wrapText="true"/>
    </xf>
    <xf numFmtId="198" fontId="1" borderId="0" xfId="0" applyNumberFormat="true" applyFont="true">
      <alignment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Y99"/>
  <sheetViews>
    <sheetView zoomScale="100" topLeftCell="A1" workbookViewId="0" showGridLines="true" showRowColHeaders="true">
      <selection activeCell="M42" sqref="M42:M42"/>
    </sheetView>
  </sheetViews>
  <sheetFormatPr customHeight="false" defaultColWidth="9.28125" defaultRowHeight="15"/>
  <cols>
    <col min="1" max="1" bestFit="false" customWidth="true" width="12.00390625" hidden="false" outlineLevel="0"/>
    <col min="2" max="2" bestFit="false" customWidth="true" width="11.00390625" hidden="false" outlineLevel="0"/>
    <col min="3" max="3" bestFit="false" customWidth="true" width="12.00390625" hidden="false" outlineLevel="0"/>
    <col min="4" max="4" bestFit="false" customWidth="true" width="22.00390625" hidden="false" outlineLevel="0"/>
    <col min="5" max="5" bestFit="false" customWidth="true" width="20.00390625" hidden="false" outlineLevel="0"/>
    <col min="6" max="6" bestFit="false" customWidth="true" width="3.00390625" hidden="false" outlineLevel="0"/>
    <col min="7" max="7" bestFit="false" customWidth="true" width="23.00390625" hidden="false" outlineLevel="0"/>
    <col min="8" max="8" bestFit="false" customWidth="true" width="21.00390625" hidden="false" outlineLevel="0"/>
    <col min="9" max="9" bestFit="false" customWidth="true" width="3.00390625" hidden="false" outlineLevel="0"/>
    <col min="10" max="10" bestFit="false" customWidth="true" width="22.00390625" hidden="false" outlineLevel="0"/>
    <col min="11" max="11" bestFit="false" customWidth="true" width="12.00390625" hidden="false" outlineLevel="0"/>
    <col min="12" max="12" bestFit="false" customWidth="true" width="18.00390625" hidden="false" outlineLevel="0"/>
    <col min="13" max="13" bestFit="false" customWidth="true" width="12.00390625" hidden="false" outlineLevel="0"/>
    <col min="14" max="14" bestFit="false" customWidth="true" width="11.00390625" hidden="false" outlineLevel="0"/>
    <col min="15" max="15" bestFit="false" customWidth="true" width="14.00390625" hidden="false" outlineLevel="0"/>
    <col min="16" max="16" bestFit="false" customWidth="true" width="21.00390625" hidden="false" outlineLevel="0"/>
    <col min="17" max="17" bestFit="false" customWidth="true" width="20.00390625" hidden="false" outlineLevel="0"/>
    <col min="18" max="18" bestFit="false" customWidth="true" width="2.00390625" hidden="false" outlineLevel="0"/>
    <col min="19" max="19" bestFit="false" customWidth="true" width="21.00390625" hidden="false" outlineLevel="0"/>
    <col min="20" max="20" bestFit="false" customWidth="true" width="20.00390625" hidden="false" outlineLevel="0"/>
    <col min="21" max="21" bestFit="false" customWidth="true" width="3.00390625" hidden="false" outlineLevel="0"/>
    <col min="22" max="22" bestFit="false" customWidth="true" width="20.00390625" hidden="false" outlineLevel="0"/>
    <col min="23" max="23" bestFit="false" customWidth="true" width="12.00390625" hidden="false" outlineLevel="0"/>
    <col min="24" max="24" bestFit="false" customWidth="true" width="20.00390625" hidden="false" outlineLevel="0"/>
  </cols>
  <sheetData>
    <row r="1" ht="20.4326923076923" customHeight="true">
      <c r="A1" s="1" t="s">
        <v>0</v>
      </c>
      <c r="B1" s="12"/>
      <c r="C1" s="19"/>
      <c r="D1" s="19"/>
      <c r="E1" s="19"/>
      <c r="F1" s="19"/>
      <c r="G1" s="19"/>
      <c r="H1" s="19"/>
      <c r="I1" s="19"/>
      <c r="J1" s="48"/>
      <c r="K1" s="1" t="s">
        <v>43</v>
      </c>
      <c r="L1" s="1" t="s">
        <v>47</v>
      </c>
      <c r="M1" s="1" t="s">
        <v>0</v>
      </c>
      <c r="N1" s="12"/>
      <c r="O1" s="19"/>
      <c r="P1" s="19"/>
      <c r="Q1" s="19"/>
      <c r="R1" s="19"/>
      <c r="S1" s="19"/>
      <c r="T1" s="19"/>
      <c r="U1" s="19"/>
      <c r="V1" s="48"/>
      <c r="W1" s="1" t="s">
        <v>43</v>
      </c>
      <c r="X1" s="1" t="s">
        <v>47</v>
      </c>
      <c r="Y1" s="68"/>
    </row>
    <row r="2" ht="20.4326923076923" customHeight="true">
      <c r="A2" s="1" t="s">
        <v>1</v>
      </c>
      <c r="B2" s="13" t="s">
        <v>7</v>
      </c>
      <c r="C2" s="20"/>
      <c r="D2" s="26"/>
      <c r="E2" s="26"/>
      <c r="F2" s="32"/>
      <c r="G2" s="37"/>
      <c r="H2" s="37"/>
      <c r="I2" s="37"/>
      <c r="J2" s="37"/>
      <c r="K2" s="1" t="s">
        <v>44</v>
      </c>
      <c r="L2" s="53" t="s">
        <v>48</v>
      </c>
      <c r="M2" s="1" t="s">
        <v>1</v>
      </c>
      <c r="N2" s="13" t="s">
        <v>7</v>
      </c>
      <c r="O2" s="20"/>
      <c r="P2" s="26"/>
      <c r="Q2" s="26"/>
      <c r="R2" s="32"/>
      <c r="S2" s="37"/>
      <c r="T2" s="37"/>
      <c r="U2" s="37"/>
      <c r="V2" s="37"/>
      <c r="W2" s="1" t="s">
        <v>44</v>
      </c>
      <c r="X2" s="53" t="s">
        <v>48</v>
      </c>
      <c r="Y2" s="68"/>
    </row>
    <row r="3" ht="27.3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50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20.4326923076923" customHeight="true">
      <c r="A4" s="3"/>
      <c r="B4" s="14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54" t="s">
        <v>49</v>
      </c>
      <c r="M4" s="3"/>
      <c r="N4" s="14" t="s">
        <v>8</v>
      </c>
      <c r="O4" s="14"/>
      <c r="P4" s="14"/>
      <c r="Q4" s="14"/>
      <c r="R4" s="14"/>
      <c r="S4" s="14"/>
      <c r="T4" s="14"/>
      <c r="U4" s="14"/>
      <c r="V4" s="14"/>
      <c r="W4" s="14"/>
      <c r="X4" s="54" t="s">
        <v>49</v>
      </c>
    </row>
    <row r="5" ht="20.4326923076923" customHeight="true">
      <c r="A5" s="4" t="s">
        <v>3</v>
      </c>
      <c r="B5" s="4"/>
      <c r="C5" s="4"/>
      <c r="D5" s="27" t="s">
        <v>38</v>
      </c>
      <c r="E5" s="27" t="s">
        <v>39</v>
      </c>
      <c r="F5" s="27"/>
      <c r="G5" s="27"/>
      <c r="H5" s="27" t="s">
        <v>42</v>
      </c>
      <c r="I5" s="27"/>
      <c r="J5" s="27"/>
      <c r="K5" s="49" t="s">
        <v>45</v>
      </c>
      <c r="L5" s="49"/>
      <c r="M5" s="27" t="s">
        <v>3</v>
      </c>
      <c r="N5" s="27"/>
      <c r="O5" s="27"/>
      <c r="P5" s="27" t="s">
        <v>38</v>
      </c>
      <c r="Q5" s="27" t="s">
        <v>39</v>
      </c>
      <c r="R5" s="27"/>
      <c r="S5" s="27"/>
      <c r="T5" s="27" t="s">
        <v>42</v>
      </c>
      <c r="U5" s="27"/>
      <c r="V5" s="27"/>
      <c r="W5" s="49" t="s">
        <v>45</v>
      </c>
      <c r="X5" s="49"/>
      <c r="Y5" s="79"/>
    </row>
    <row r="6" ht="20.4326923076923" customHeight="true">
      <c r="A6" s="4"/>
      <c r="B6" s="4"/>
      <c r="C6" s="4"/>
      <c r="D6" s="27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49"/>
      <c r="L6" s="49"/>
      <c r="M6" s="27"/>
      <c r="N6" s="27"/>
      <c r="O6" s="27"/>
      <c r="P6" s="27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49"/>
      <c r="X6" s="49"/>
      <c r="Y6" s="80"/>
    </row>
    <row r="7" ht="17.2776442307692" customHeight="true">
      <c r="A7" s="5" t="s">
        <v>4</v>
      </c>
      <c r="B7" s="5"/>
      <c r="C7" s="21"/>
      <c r="D7" s="28"/>
      <c r="E7" s="28"/>
      <c r="F7" s="33"/>
      <c r="G7" s="38"/>
      <c r="H7" s="28"/>
      <c r="I7" s="33"/>
      <c r="J7" s="38"/>
      <c r="K7" s="33"/>
      <c r="L7" s="55"/>
      <c r="M7" s="59"/>
      <c r="N7" s="5" t="s">
        <v>61</v>
      </c>
      <c r="O7" s="21"/>
      <c r="P7" s="63" t="n">
        <v>1325740000</v>
      </c>
      <c r="Q7" s="63" t="n">
        <v>70759000</v>
      </c>
      <c r="R7" s="66"/>
      <c r="S7" s="69" t="n">
        <v>1324952300</v>
      </c>
      <c r="T7" s="63" t="n">
        <v>194624774</v>
      </c>
      <c r="U7" s="66"/>
      <c r="V7" s="69" t="n">
        <v>1246671444</v>
      </c>
      <c r="W7" s="72" t="n">
        <f>IF(ISNUMBER(V7/P7*100), V7/P7*100, "-")</f>
        <v>94.0358927089776</v>
      </c>
      <c r="X7" s="55"/>
      <c r="Y7" s="81"/>
    </row>
    <row r="8" ht="17.2776442307692" customHeight="true">
      <c r="A8" s="6" t="s">
        <v>5</v>
      </c>
      <c r="B8" s="6"/>
      <c r="C8" s="22"/>
      <c r="D8" s="29" t="n">
        <f>SUM(D9:D18)</f>
        <v>140715725000</v>
      </c>
      <c r="E8" s="29" t="n">
        <f>SUM(E9:E18)</f>
        <v>27441038000</v>
      </c>
      <c r="F8" s="34"/>
      <c r="G8" s="39" t="n">
        <f>SUM(G9:G18)</f>
        <v>140715725000</v>
      </c>
      <c r="H8" s="29" t="n">
        <f>SUM(H9:H18)</f>
        <v>22127326951</v>
      </c>
      <c r="I8" s="34"/>
      <c r="J8" s="39" t="n">
        <f>SUM(J9:J18)</f>
        <v>136831118582</v>
      </c>
      <c r="K8" s="50" t="n">
        <f>IF(ISNUMBER(J8/D8*100), J8/D8*100, "-")</f>
        <v>97.2393942340133</v>
      </c>
      <c r="L8" s="56"/>
      <c r="N8" s="6" t="s">
        <v>62</v>
      </c>
      <c r="O8" s="22"/>
      <c r="P8" s="29" t="n">
        <v>162121000</v>
      </c>
      <c r="Q8" s="29" t="n">
        <v>4233000</v>
      </c>
      <c r="R8" s="34"/>
      <c r="S8" s="39" t="n">
        <v>161621000</v>
      </c>
      <c r="T8" s="29" t="n">
        <v>15652669</v>
      </c>
      <c r="U8" s="34"/>
      <c r="V8" s="39" t="n">
        <v>141171121</v>
      </c>
      <c r="W8" s="73" t="n">
        <f>IF(ISNUMBER(V8/P8*100), V8/P8*100, "-")</f>
        <v>87.0776278211953</v>
      </c>
      <c r="X8" s="76"/>
    </row>
    <row r="9" ht="17.2776442307692" customHeight="true">
      <c r="A9" s="6"/>
      <c r="B9" s="6" t="s">
        <v>9</v>
      </c>
      <c r="C9" s="22"/>
      <c r="D9" s="29" t="n">
        <v>77174572000</v>
      </c>
      <c r="E9" s="29" t="n">
        <v>8485792000</v>
      </c>
      <c r="F9" s="34"/>
      <c r="G9" s="39" t="n">
        <v>77174572000</v>
      </c>
      <c r="H9" s="29" t="n">
        <v>9143134453</v>
      </c>
      <c r="I9" s="34"/>
      <c r="J9" s="39" t="n">
        <v>77813603541</v>
      </c>
      <c r="K9" s="50" t="n">
        <f>IF(ISNUMBER(J9/D9*100), J9/D9*100, "-")</f>
        <v>100.828033799786</v>
      </c>
      <c r="L9" s="56"/>
      <c r="N9" s="6" t="s">
        <v>63</v>
      </c>
      <c r="O9" s="22"/>
      <c r="P9" s="29" t="n">
        <v>723685000</v>
      </c>
      <c r="Q9" s="29" t="n">
        <v>76168000</v>
      </c>
      <c r="R9" s="34"/>
      <c r="S9" s="39" t="n">
        <v>723185000</v>
      </c>
      <c r="T9" s="29" t="n">
        <v>91260026</v>
      </c>
      <c r="U9" s="34"/>
      <c r="V9" s="39" t="n">
        <v>683960431</v>
      </c>
      <c r="W9" s="73" t="n">
        <f>IF(ISNUMBER(V9/P9*100), V9/P9*100, "-")</f>
        <v>94.5107928173169</v>
      </c>
      <c r="X9" s="76"/>
    </row>
    <row r="10" ht="17.2776442307692" customHeight="true">
      <c r="A10" s="6"/>
      <c r="B10" s="6" t="s">
        <v>10</v>
      </c>
      <c r="C10" s="22"/>
      <c r="D10" s="29" t="n">
        <v>0</v>
      </c>
      <c r="E10" s="29" t="n">
        <v>0</v>
      </c>
      <c r="F10" s="34"/>
      <c r="G10" s="39" t="n">
        <v>0</v>
      </c>
      <c r="H10" s="29" t="n">
        <v>0</v>
      </c>
      <c r="I10" s="34"/>
      <c r="J10" s="39" t="n">
        <v>0</v>
      </c>
      <c r="K10" s="51" t="s">
        <v>46</v>
      </c>
      <c r="L10" s="56"/>
      <c r="N10" s="6" t="s">
        <v>64</v>
      </c>
      <c r="O10" s="22"/>
      <c r="P10" s="29" t="n">
        <v>859720000</v>
      </c>
      <c r="Q10" s="29" t="n">
        <v>46335000</v>
      </c>
      <c r="R10" s="34"/>
      <c r="S10" s="39" t="n">
        <v>859717267</v>
      </c>
      <c r="T10" s="29" t="n">
        <v>74937318</v>
      </c>
      <c r="U10" s="34"/>
      <c r="V10" s="39" t="n">
        <v>833233381</v>
      </c>
      <c r="W10" s="73" t="n">
        <f>IF(ISNUMBER(V10/P10*100), V10/P10*100, "-")</f>
        <v>96.9191575164007</v>
      </c>
      <c r="X10" s="76"/>
    </row>
    <row r="11" ht="17.2776442307692" customHeight="true">
      <c r="A11" s="6"/>
      <c r="B11" s="6" t="s">
        <v>11</v>
      </c>
      <c r="C11" s="23"/>
      <c r="D11" s="29" t="n">
        <v>2027601000</v>
      </c>
      <c r="E11" s="29" t="n">
        <v>194476000</v>
      </c>
      <c r="F11" s="35"/>
      <c r="G11" s="39" t="n">
        <v>2027601000</v>
      </c>
      <c r="H11" s="29" t="n">
        <v>418504720</v>
      </c>
      <c r="I11" s="35"/>
      <c r="J11" s="39" t="n">
        <v>2817811351</v>
      </c>
      <c r="K11" s="50" t="n">
        <f>IF(ISNUMBER(J11/D11*100), J11/D11*100, "-")</f>
        <v>138.972675146639</v>
      </c>
      <c r="L11" s="56"/>
      <c r="N11" s="6" t="s">
        <v>65</v>
      </c>
      <c r="O11" s="23"/>
      <c r="P11" s="29" t="n">
        <v>3449686000</v>
      </c>
      <c r="Q11" s="29" t="n">
        <v>708515000</v>
      </c>
      <c r="R11" s="35"/>
      <c r="S11" s="39" t="n">
        <v>3449680000</v>
      </c>
      <c r="T11" s="29" t="n">
        <v>395229076</v>
      </c>
      <c r="U11" s="35"/>
      <c r="V11" s="39" t="n">
        <v>2211570378</v>
      </c>
      <c r="W11" s="73" t="n">
        <f>IF(ISNUMBER(V11/P11*100), V11/P11*100, "-")</f>
        <v>64.1093240950046</v>
      </c>
      <c r="X11" s="76"/>
    </row>
    <row r="12" ht="17.2776442307692" customHeight="true">
      <c r="A12" s="6"/>
      <c r="B12" s="6" t="s">
        <v>12</v>
      </c>
      <c r="C12" s="23"/>
      <c r="D12" s="29" t="n">
        <v>4867517000</v>
      </c>
      <c r="E12" s="29" t="n">
        <v>223660000</v>
      </c>
      <c r="F12" s="35"/>
      <c r="G12" s="39" t="n">
        <v>4867517000</v>
      </c>
      <c r="H12" s="29" t="n">
        <v>363986817</v>
      </c>
      <c r="I12" s="35"/>
      <c r="J12" s="39" t="n">
        <v>5332988443</v>
      </c>
      <c r="K12" s="50" t="n">
        <f>IF(ISNUMBER(J12/D12*100), J12/D12*100, "-")</f>
        <v>109.562810833532</v>
      </c>
      <c r="L12" s="56"/>
      <c r="N12" s="6" t="s">
        <v>66</v>
      </c>
      <c r="O12" s="23"/>
      <c r="P12" s="29" t="n">
        <v>1566601443</v>
      </c>
      <c r="Q12" s="29" t="n">
        <v>414448000</v>
      </c>
      <c r="R12" s="35"/>
      <c r="S12" s="39" t="n">
        <v>1566501243</v>
      </c>
      <c r="T12" s="29" t="n">
        <v>204831781</v>
      </c>
      <c r="U12" s="35"/>
      <c r="V12" s="39" t="n">
        <v>763906551</v>
      </c>
      <c r="W12" s="73" t="n">
        <f>IF(ISNUMBER(V12/P12*100), V12/P12*100, "-")</f>
        <v>48.7620226837746</v>
      </c>
      <c r="X12" s="76"/>
    </row>
    <row r="13" ht="17.2776442307692" customHeight="true">
      <c r="A13" s="6"/>
      <c r="B13" s="6" t="s">
        <v>13</v>
      </c>
      <c r="C13" s="23"/>
      <c r="D13" s="29" t="n">
        <v>0</v>
      </c>
      <c r="E13" s="29" t="n">
        <v>0</v>
      </c>
      <c r="F13" s="35"/>
      <c r="G13" s="39" t="n">
        <v>0</v>
      </c>
      <c r="H13" s="29" t="n">
        <v>0</v>
      </c>
      <c r="I13" s="35"/>
      <c r="J13" s="39" t="n">
        <v>0</v>
      </c>
      <c r="K13" s="51" t="s">
        <v>46</v>
      </c>
      <c r="L13" s="56"/>
      <c r="N13" s="6" t="s">
        <v>67</v>
      </c>
      <c r="O13" s="23"/>
      <c r="P13" s="29" t="n">
        <v>5222030000</v>
      </c>
      <c r="Q13" s="64" t="n">
        <v>-219700246</v>
      </c>
      <c r="R13" s="35"/>
      <c r="S13" s="39" t="n">
        <v>4008010100</v>
      </c>
      <c r="T13" s="29" t="n">
        <v>179807968</v>
      </c>
      <c r="U13" s="35"/>
      <c r="V13" s="39" t="n">
        <v>3109609669</v>
      </c>
      <c r="W13" s="73" t="n">
        <f>IF(ISNUMBER(V13/P13*100), V13/P13*100, "-")</f>
        <v>59.547908935797</v>
      </c>
      <c r="X13" s="76"/>
    </row>
    <row r="14" ht="17.2776442307692" customHeight="true">
      <c r="A14" s="6"/>
      <c r="B14" s="6" t="s">
        <v>14</v>
      </c>
      <c r="C14" s="22"/>
      <c r="D14" s="29" t="n">
        <v>1071363000</v>
      </c>
      <c r="E14" s="29" t="n">
        <v>91209000</v>
      </c>
      <c r="F14" s="34"/>
      <c r="G14" s="39" t="n">
        <v>1071363000</v>
      </c>
      <c r="H14" s="29" t="n">
        <v>56852477</v>
      </c>
      <c r="I14" s="34"/>
      <c r="J14" s="39" t="n">
        <v>917994195</v>
      </c>
      <c r="K14" s="50" t="n">
        <f>IF(ISNUMBER(J14/D14*100), J14/D14*100, "-")</f>
        <v>85.6847021037688</v>
      </c>
      <c r="L14" s="56"/>
      <c r="N14" s="61" t="s">
        <v>68</v>
      </c>
      <c r="O14" s="62"/>
      <c r="P14" s="29" t="n">
        <v>0</v>
      </c>
      <c r="Q14" s="29" t="n">
        <v>0</v>
      </c>
      <c r="R14" s="67"/>
      <c r="S14" s="39" t="n">
        <v>0</v>
      </c>
      <c r="T14" s="29" t="n">
        <v>0</v>
      </c>
      <c r="U14" s="67"/>
      <c r="V14" s="39" t="n">
        <v>0</v>
      </c>
      <c r="W14" s="51" t="s">
        <v>46</v>
      </c>
      <c r="X14" s="77"/>
    </row>
    <row r="15" ht="17.2776442307692" customHeight="true">
      <c r="A15" s="6"/>
      <c r="B15" s="6" t="s">
        <v>15</v>
      </c>
      <c r="C15" s="22"/>
      <c r="D15" s="29" t="n">
        <v>13954533000</v>
      </c>
      <c r="E15" s="29" t="n">
        <v>13950000000</v>
      </c>
      <c r="F15" s="34"/>
      <c r="G15" s="39" t="n">
        <v>13954533000</v>
      </c>
      <c r="H15" s="29" t="n">
        <v>7800000000</v>
      </c>
      <c r="I15" s="34"/>
      <c r="J15" s="39" t="n">
        <v>11754533000</v>
      </c>
      <c r="K15" s="50" t="n">
        <f>IF(ISNUMBER(J15/D15*100), J15/D15*100, "-")</f>
        <v>84.2345136164714</v>
      </c>
      <c r="L15" s="56"/>
      <c r="N15" s="6" t="s">
        <v>69</v>
      </c>
      <c r="O15" s="48"/>
      <c r="P15" s="29" t="n">
        <v>35515189</v>
      </c>
      <c r="Q15" s="29" t="n">
        <v>0</v>
      </c>
      <c r="R15" s="68"/>
      <c r="S15" s="39" t="n">
        <v>0</v>
      </c>
      <c r="T15" s="29" t="n">
        <v>0</v>
      </c>
      <c r="U15" s="68"/>
      <c r="V15" s="39" t="n">
        <v>0</v>
      </c>
      <c r="W15" s="74" t="n">
        <f>IF(ISNUMBER(V15/P15*100), V15/P15*100, "-")</f>
        <v>0</v>
      </c>
      <c r="X15" s="56"/>
    </row>
    <row r="16" ht="17.2776442307692" customHeight="true">
      <c r="A16" s="6"/>
      <c r="B16" s="6" t="s">
        <v>16</v>
      </c>
      <c r="C16" s="22"/>
      <c r="D16" s="29" t="n">
        <v>38141515000</v>
      </c>
      <c r="E16" s="29" t="n">
        <v>3575803000</v>
      </c>
      <c r="F16" s="34"/>
      <c r="G16" s="39" t="n">
        <v>38141515000</v>
      </c>
      <c r="H16" s="29" t="n">
        <v>3535856899</v>
      </c>
      <c r="I16" s="34"/>
      <c r="J16" s="39" t="n">
        <v>35203624332</v>
      </c>
      <c r="K16" s="50" t="n">
        <f>IF(ISNUMBER(J16/D16*100), J16/D16*100, "-")</f>
        <v>92.2973938817061</v>
      </c>
      <c r="L16" s="56"/>
      <c r="M16" s="6" t="s">
        <v>51</v>
      </c>
      <c r="N16" s="6"/>
      <c r="O16" s="22"/>
      <c r="P16" s="64" t="n">
        <f>P17-P18+P19</f>
        <v>9886000000</v>
      </c>
      <c r="Q16" s="29" t="n">
        <f>Q17-Q18+Q19</f>
        <v>0</v>
      </c>
      <c r="R16" s="34"/>
      <c r="S16" s="39" t="n">
        <f>S17-S18+S19</f>
        <v>0</v>
      </c>
      <c r="T16" s="29" t="n">
        <f>T17-T18+T19</f>
        <v>0</v>
      </c>
      <c r="U16" s="34"/>
      <c r="V16" s="39" t="n">
        <f>V17-V18+V19</f>
        <v>0</v>
      </c>
      <c r="W16" s="74" t="n">
        <f>IF(ISNUMBER(V16/P16*100), V16/P16*100, "-")</f>
        <v>0</v>
      </c>
      <c r="X16" s="56"/>
    </row>
    <row r="17" ht="17.2776442307692" customHeight="true">
      <c r="A17" s="6"/>
      <c r="B17" s="6" t="s">
        <v>17</v>
      </c>
      <c r="C17" s="22"/>
      <c r="D17" s="29" t="n">
        <v>431108000</v>
      </c>
      <c r="E17" s="29" t="n">
        <v>198380000</v>
      </c>
      <c r="F17" s="34"/>
      <c r="G17" s="39" t="n">
        <v>431108000</v>
      </c>
      <c r="H17" s="29" t="n">
        <v>191964347</v>
      </c>
      <c r="I17" s="34"/>
      <c r="J17" s="39" t="n">
        <v>357305997</v>
      </c>
      <c r="K17" s="50" t="n">
        <f>IF(ISNUMBER(J17/D17*100), J17/D17*100, "-")</f>
        <v>82.8808551453464</v>
      </c>
      <c r="L17" s="56"/>
      <c r="M17" s="60"/>
      <c r="N17" s="6" t="s">
        <v>70</v>
      </c>
      <c r="O17" s="22"/>
      <c r="P17" s="29" t="n">
        <v>107886000000</v>
      </c>
      <c r="Q17" s="29" t="n">
        <v>0</v>
      </c>
      <c r="R17" s="34"/>
      <c r="S17" s="39" t="n">
        <v>0</v>
      </c>
      <c r="T17" s="29" t="n">
        <v>20000000000</v>
      </c>
      <c r="U17" s="34"/>
      <c r="V17" s="39" t="n">
        <v>98000000000</v>
      </c>
      <c r="W17" s="73" t="n">
        <f>IF(ISNUMBER(V17/P17*100), V17/P17*100, "-")</f>
        <v>90.8366238436869</v>
      </c>
      <c r="X17" s="56"/>
    </row>
    <row r="18" ht="17.2776442307692" customHeight="true">
      <c r="A18" s="6"/>
      <c r="B18" s="6" t="s">
        <v>18</v>
      </c>
      <c r="C18" s="22"/>
      <c r="D18" s="29" t="n">
        <v>3047516000</v>
      </c>
      <c r="E18" s="29" t="n">
        <v>721718000</v>
      </c>
      <c r="F18" s="34"/>
      <c r="G18" s="39" t="n">
        <v>3047516000</v>
      </c>
      <c r="H18" s="29" t="n">
        <v>617027238</v>
      </c>
      <c r="I18" s="34"/>
      <c r="J18" s="39" t="n">
        <v>2633257723</v>
      </c>
      <c r="K18" s="50" t="n">
        <f>IF(ISNUMBER(J18/D18*100), J18/D18*100, "-")</f>
        <v>86.4066906621655</v>
      </c>
      <c r="L18" s="56"/>
      <c r="M18" s="6"/>
      <c r="N18" s="6" t="s">
        <v>71</v>
      </c>
      <c r="O18" s="22"/>
      <c r="P18" s="29" t="n">
        <v>98000000000</v>
      </c>
      <c r="Q18" s="29" t="n">
        <v>0</v>
      </c>
      <c r="R18" s="34"/>
      <c r="S18" s="39" t="n">
        <v>0</v>
      </c>
      <c r="T18" s="29" t="n">
        <v>20000000000</v>
      </c>
      <c r="U18" s="34"/>
      <c r="V18" s="39" t="n">
        <v>98000000000</v>
      </c>
      <c r="W18" s="73" t="n">
        <f>IF(ISNUMBER(V18/P18*100), V18/P18*100, "-")</f>
        <v>100</v>
      </c>
      <c r="X18" s="56"/>
    </row>
    <row r="19" ht="17.2776442307692" customHeight="true">
      <c r="A19" s="6" t="s">
        <v>6</v>
      </c>
      <c r="B19" s="6"/>
      <c r="C19" s="23"/>
      <c r="D19" s="29" t="n">
        <f>SUM(D20:D37, P7:P15)</f>
        <v>150601725000</v>
      </c>
      <c r="E19" s="29" t="n">
        <f>SUM(E20:E37, Q7:Q15)</f>
        <v>11754346623</v>
      </c>
      <c r="F19" s="34"/>
      <c r="G19" s="39" t="n">
        <f>SUM(G20:G37, S7:S15)</f>
        <v>149345667046</v>
      </c>
      <c r="H19" s="29" t="n">
        <f>SUM(H20:H37, T7:T15)</f>
        <v>16782536888</v>
      </c>
      <c r="I19" s="34"/>
      <c r="J19" s="39" t="n">
        <f>SUM(J20:J37, V7:V15)</f>
        <v>129227791148</v>
      </c>
      <c r="K19" s="50" t="n">
        <f>IF(ISNUMBER(J19/D19*100), J19/D19*100, "-")</f>
        <v>85.8076434038189</v>
      </c>
      <c r="L19" s="56"/>
      <c r="M19" s="6"/>
      <c r="N19" s="6" t="s">
        <v>72</v>
      </c>
      <c r="O19" s="22"/>
      <c r="P19" s="29" t="n">
        <v>0</v>
      </c>
      <c r="Q19" s="29" t="n">
        <v>0</v>
      </c>
      <c r="R19" s="34"/>
      <c r="S19" s="39" t="n">
        <v>0</v>
      </c>
      <c r="T19" s="29" t="n">
        <v>0</v>
      </c>
      <c r="U19" s="34"/>
      <c r="V19" s="39" t="n">
        <v>0</v>
      </c>
      <c r="W19" s="51" t="s">
        <v>46</v>
      </c>
      <c r="X19" s="56"/>
    </row>
    <row r="20" ht="17.2776442307692" customHeight="true">
      <c r="A20" s="6"/>
      <c r="B20" s="6" t="s">
        <v>19</v>
      </c>
      <c r="C20" s="22"/>
      <c r="D20" s="29" t="n">
        <v>796858000</v>
      </c>
      <c r="E20" s="29" t="n">
        <v>49704000</v>
      </c>
      <c r="F20" s="34"/>
      <c r="G20" s="39" t="n">
        <v>796833000</v>
      </c>
      <c r="H20" s="29" t="n">
        <v>78719222</v>
      </c>
      <c r="I20" s="34"/>
      <c r="J20" s="39" t="n">
        <v>697076044</v>
      </c>
      <c r="K20" s="50" t="n">
        <f>IF(ISNUMBER(J20/D20*100), J20/D20*100, "-")</f>
        <v>87.4780756420843</v>
      </c>
      <c r="L20" s="56"/>
      <c r="M20" s="6" t="s">
        <v>52</v>
      </c>
      <c r="N20" s="60"/>
      <c r="O20" s="22"/>
      <c r="P20" s="29" t="n">
        <f>D8-D19-P18+P17+P19</f>
        <v>0</v>
      </c>
      <c r="Q20" s="64" t="n">
        <f>E8-E19-Q18+Q17+Q19</f>
        <v>15686691377</v>
      </c>
      <c r="R20" s="34"/>
      <c r="S20" s="70" t="n">
        <f>G8-G19-S18+S17+S19</f>
        <v>-8629942046</v>
      </c>
      <c r="T20" s="64" t="n">
        <f>H8-H19-T18+T17+T19</f>
        <v>5344790063</v>
      </c>
      <c r="U20" s="34"/>
      <c r="V20" s="70" t="n">
        <f>J8-J19-V18+V17+V19</f>
        <v>7603327434</v>
      </c>
      <c r="W20" s="51" t="s">
        <v>46</v>
      </c>
      <c r="X20" s="78"/>
    </row>
    <row r="21" ht="17.2776442307692" customHeight="true">
      <c r="A21" s="6"/>
      <c r="B21" s="15" t="s">
        <v>20</v>
      </c>
      <c r="C21" s="22"/>
      <c r="D21" s="29" t="n">
        <v>7781614654</v>
      </c>
      <c r="E21" s="29" t="n">
        <v>540418103</v>
      </c>
      <c r="F21" s="34"/>
      <c r="G21" s="39" t="n">
        <v>7779059202</v>
      </c>
      <c r="H21" s="29" t="n">
        <v>1600647530</v>
      </c>
      <c r="I21" s="34"/>
      <c r="J21" s="39" t="n">
        <v>6753764388</v>
      </c>
      <c r="K21" s="50" t="n">
        <f>IF(ISNUMBER(J21/D21*100), J21/D21*100, "-")</f>
        <v>86.7912983140118</v>
      </c>
      <c r="L21" s="56"/>
      <c r="M21" s="6" t="s">
        <v>53</v>
      </c>
      <c r="N21" s="6"/>
      <c r="O21" s="23"/>
      <c r="P21" s="65"/>
      <c r="Q21" s="65"/>
      <c r="R21" s="35"/>
      <c r="S21" s="71"/>
      <c r="T21" s="65"/>
      <c r="U21" s="35"/>
      <c r="V21" s="71"/>
      <c r="W21" s="35"/>
      <c r="X21" s="56"/>
    </row>
    <row r="22" ht="17.2776442307692" customHeight="true">
      <c r="A22" s="6"/>
      <c r="B22" s="6" t="s">
        <v>21</v>
      </c>
      <c r="C22" s="22"/>
      <c r="D22" s="29" t="n">
        <v>1572362505</v>
      </c>
      <c r="E22" s="29" t="n">
        <v>109416321</v>
      </c>
      <c r="F22" s="34"/>
      <c r="G22" s="39" t="n">
        <v>1572359505</v>
      </c>
      <c r="H22" s="29" t="n">
        <v>194919061</v>
      </c>
      <c r="I22" s="34"/>
      <c r="J22" s="39" t="n">
        <v>1441765574</v>
      </c>
      <c r="K22" s="50" t="n">
        <f>IF(ISNUMBER(J22/D22*100), J22/D22*100, "-")</f>
        <v>91.6942225100948</v>
      </c>
      <c r="L22" s="56"/>
      <c r="M22" s="6" t="s">
        <v>54</v>
      </c>
      <c r="N22" s="6"/>
      <c r="O22" s="22"/>
      <c r="P22" s="29" t="n">
        <v>0</v>
      </c>
      <c r="Q22" s="29" t="n">
        <v>0</v>
      </c>
      <c r="R22" s="34"/>
      <c r="S22" s="39" t="n">
        <v>0</v>
      </c>
      <c r="T22" s="29" t="n">
        <v>0</v>
      </c>
      <c r="U22" s="34"/>
      <c r="V22" s="39" t="n">
        <v>0</v>
      </c>
      <c r="W22" s="51" t="s">
        <v>46</v>
      </c>
      <c r="X22" s="56"/>
    </row>
    <row r="23" ht="17.2776442307692" customHeight="true">
      <c r="A23" s="6"/>
      <c r="B23" s="6" t="s">
        <v>22</v>
      </c>
      <c r="C23" s="22"/>
      <c r="D23" s="29" t="n">
        <v>973468000</v>
      </c>
      <c r="E23" s="29" t="n">
        <v>143799000</v>
      </c>
      <c r="F23" s="34"/>
      <c r="G23" s="39" t="n">
        <v>972968000</v>
      </c>
      <c r="H23" s="29" t="n">
        <v>256955862</v>
      </c>
      <c r="I23" s="34"/>
      <c r="J23" s="39" t="n">
        <v>872277225</v>
      </c>
      <c r="K23" s="50" t="n">
        <f>IF(ISNUMBER(J23/D23*100), J23/D23*100, "-")</f>
        <v>89.6051256949381</v>
      </c>
      <c r="L23" s="56"/>
      <c r="M23" s="6" t="s">
        <v>55</v>
      </c>
      <c r="N23" s="6"/>
      <c r="O23" s="22"/>
      <c r="P23" s="29" t="n">
        <v>0</v>
      </c>
      <c r="Q23" s="29" t="n">
        <v>0</v>
      </c>
      <c r="R23" s="34"/>
      <c r="S23" s="39" t="n">
        <v>0</v>
      </c>
      <c r="T23" s="29" t="n">
        <v>0</v>
      </c>
      <c r="U23" s="34"/>
      <c r="V23" s="39" t="n">
        <v>0</v>
      </c>
      <c r="W23" s="51" t="s">
        <v>46</v>
      </c>
      <c r="X23" s="56"/>
    </row>
    <row r="24" ht="17.2776442307692" customHeight="true">
      <c r="A24" s="6"/>
      <c r="B24" s="6" t="s">
        <v>23</v>
      </c>
      <c r="C24" s="22"/>
      <c r="D24" s="29" t="n">
        <v>55722795000</v>
      </c>
      <c r="E24" s="29" t="n">
        <v>1248102000</v>
      </c>
      <c r="F24" s="34"/>
      <c r="G24" s="39" t="n">
        <v>55722386369</v>
      </c>
      <c r="H24" s="29" t="n">
        <v>3090698601</v>
      </c>
      <c r="I24" s="34"/>
      <c r="J24" s="39" t="n">
        <v>54924305207</v>
      </c>
      <c r="K24" s="50" t="n">
        <f>IF(ISNUMBER(J24/D24*100), J24/D24*100, "-")</f>
        <v>98.5670320503485</v>
      </c>
      <c r="L24" s="56"/>
      <c r="M24" s="6" t="s">
        <v>56</v>
      </c>
      <c r="N24" s="6"/>
      <c r="O24" s="22"/>
      <c r="P24" s="29"/>
      <c r="Q24" s="29"/>
      <c r="R24" s="34"/>
      <c r="S24" s="39"/>
      <c r="T24" s="29"/>
      <c r="U24" s="34"/>
      <c r="V24" s="39"/>
      <c r="W24" s="34"/>
      <c r="X24" s="56"/>
    </row>
    <row r="25" ht="17.2776442307692" customHeight="true">
      <c r="A25" s="6"/>
      <c r="B25" s="6" t="s">
        <v>24</v>
      </c>
      <c r="C25" s="23"/>
      <c r="D25" s="29" t="n">
        <v>1356425000</v>
      </c>
      <c r="E25" s="29" t="n">
        <v>288192500</v>
      </c>
      <c r="F25" s="35"/>
      <c r="G25" s="39" t="n">
        <v>1356425000</v>
      </c>
      <c r="H25" s="29" t="n">
        <v>308171457</v>
      </c>
      <c r="I25" s="35"/>
      <c r="J25" s="39" t="n">
        <v>815172093</v>
      </c>
      <c r="K25" s="50" t="n">
        <f>IF(ISNUMBER(J25/D25*100), J25/D25*100, "-")</f>
        <v>60.0971003188529</v>
      </c>
      <c r="L25" s="56"/>
      <c r="M25" s="6"/>
      <c r="N25" s="6" t="s">
        <v>70</v>
      </c>
      <c r="O25" s="22"/>
      <c r="P25" s="29" t="n">
        <v>0</v>
      </c>
      <c r="Q25" s="29" t="n">
        <v>0</v>
      </c>
      <c r="R25" s="34"/>
      <c r="S25" s="39" t="n">
        <v>0</v>
      </c>
      <c r="T25" s="29" t="n">
        <v>0</v>
      </c>
      <c r="U25" s="34"/>
      <c r="V25" s="39" t="n">
        <v>0</v>
      </c>
      <c r="W25" s="51" t="s">
        <v>46</v>
      </c>
      <c r="X25" s="56"/>
    </row>
    <row r="26" ht="17.2776442307692" customHeight="true">
      <c r="A26" s="6"/>
      <c r="B26" s="6" t="s">
        <v>25</v>
      </c>
      <c r="C26" s="23"/>
      <c r="D26" s="29" t="n">
        <v>11238909823</v>
      </c>
      <c r="E26" s="29" t="n">
        <v>2516792000</v>
      </c>
      <c r="F26" s="35"/>
      <c r="G26" s="39" t="n">
        <v>11238909823</v>
      </c>
      <c r="H26" s="29" t="n">
        <v>1307652371</v>
      </c>
      <c r="I26" s="35"/>
      <c r="J26" s="39" t="n">
        <v>4819779142</v>
      </c>
      <c r="K26" s="50" t="n">
        <f>IF(ISNUMBER(J26/D26*100), J26/D26*100, "-")</f>
        <v>42.8847567771787</v>
      </c>
      <c r="L26" s="56"/>
      <c r="M26" s="6" t="s">
        <v>52</v>
      </c>
      <c r="N26" s="6"/>
      <c r="O26" s="22"/>
      <c r="P26" s="29" t="n">
        <f>P22-P23+P25</f>
        <v>0</v>
      </c>
      <c r="Q26" s="29" t="n">
        <f>Q22-Q23+Q25</f>
        <v>0</v>
      </c>
      <c r="R26" s="34"/>
      <c r="S26" s="39" t="n">
        <f>S22-S23+S25</f>
        <v>0</v>
      </c>
      <c r="T26" s="29" t="n">
        <f>T22-T23+T25</f>
        <v>0</v>
      </c>
      <c r="U26" s="34"/>
      <c r="V26" s="39" t="n">
        <f>V22-V23+V25</f>
        <v>0</v>
      </c>
      <c r="W26" s="51" t="s">
        <v>46</v>
      </c>
      <c r="X26" s="78"/>
    </row>
    <row r="27" ht="17.2776442307692" customHeight="true">
      <c r="A27" s="6"/>
      <c r="B27" s="6" t="s">
        <v>26</v>
      </c>
      <c r="C27" s="23"/>
      <c r="D27" s="29" t="n">
        <v>7971538553</v>
      </c>
      <c r="E27" s="29" t="n">
        <v>1503497793</v>
      </c>
      <c r="F27" s="35"/>
      <c r="G27" s="39" t="n">
        <v>7971538303</v>
      </c>
      <c r="H27" s="29" t="n">
        <v>2365331017</v>
      </c>
      <c r="I27" s="35"/>
      <c r="J27" s="39" t="n">
        <v>5367777117</v>
      </c>
      <c r="K27" s="50" t="n">
        <f>IF(ISNUMBER(J27/D27*100), J27/D27*100, "-")</f>
        <v>67.3367767252395</v>
      </c>
      <c r="L27" s="56"/>
      <c r="M27" s="6" t="s">
        <v>57</v>
      </c>
      <c r="N27" s="6"/>
      <c r="O27" s="23"/>
      <c r="P27" s="29"/>
      <c r="Q27" s="29"/>
      <c r="R27" s="35"/>
      <c r="S27" s="39"/>
      <c r="T27" s="29"/>
      <c r="U27" s="35"/>
      <c r="V27" s="39"/>
      <c r="W27" s="51"/>
      <c r="X27" s="78"/>
    </row>
    <row r="28" ht="17.2776442307692" customHeight="true">
      <c r="A28" s="6"/>
      <c r="B28" s="6" t="s">
        <v>27</v>
      </c>
      <c r="C28" s="22"/>
      <c r="D28" s="29" t="n">
        <v>1736375000</v>
      </c>
      <c r="E28" s="29" t="n">
        <v>501631000</v>
      </c>
      <c r="F28" s="34"/>
      <c r="G28" s="39" t="n">
        <v>1736355000</v>
      </c>
      <c r="H28" s="29" t="n">
        <v>111388677</v>
      </c>
      <c r="I28" s="34"/>
      <c r="J28" s="39" t="n">
        <v>1041521427</v>
      </c>
      <c r="K28" s="50" t="n">
        <f>IF(ISNUMBER(J28/D28*100), J28/D28*100, "-")</f>
        <v>59.9825168526384</v>
      </c>
      <c r="L28" s="56"/>
      <c r="M28" s="6" t="s">
        <v>54</v>
      </c>
      <c r="N28" s="6"/>
      <c r="O28" s="23"/>
      <c r="P28" s="65" t="n">
        <v>13953865283</v>
      </c>
      <c r="Q28" s="65" t="n">
        <v>0</v>
      </c>
      <c r="R28" s="35"/>
      <c r="S28" s="71" t="n">
        <v>0</v>
      </c>
      <c r="T28" s="65" t="n">
        <v>313401869</v>
      </c>
      <c r="U28" s="35"/>
      <c r="V28" s="71" t="n">
        <v>2405810642</v>
      </c>
      <c r="W28" s="73" t="n">
        <f>IF(ISNUMBER(V28/P28*100), V28/P28*100, "-")</f>
        <v>17.2411772165452</v>
      </c>
      <c r="X28" s="78"/>
    </row>
    <row r="29" ht="17.2776442307692" customHeight="true">
      <c r="A29" s="6"/>
      <c r="B29" s="6" t="s">
        <v>28</v>
      </c>
      <c r="C29" s="22"/>
      <c r="D29" s="29" t="n">
        <v>2405136000</v>
      </c>
      <c r="E29" s="29" t="n">
        <v>389594000</v>
      </c>
      <c r="F29" s="34"/>
      <c r="G29" s="39" t="n">
        <v>2405036000</v>
      </c>
      <c r="H29" s="29" t="n">
        <v>499453796</v>
      </c>
      <c r="I29" s="34"/>
      <c r="J29" s="39" t="n">
        <v>1901168795</v>
      </c>
      <c r="K29" s="50" t="n">
        <f>IF(ISNUMBER(J29/D29*100), J29/D29*100, "-")</f>
        <v>79.0462075741247</v>
      </c>
      <c r="L29" s="56"/>
      <c r="M29" s="6" t="s">
        <v>55</v>
      </c>
      <c r="N29" s="6"/>
      <c r="O29" s="23"/>
      <c r="P29" s="29" t="n">
        <v>18164410604</v>
      </c>
      <c r="Q29" s="29" t="n">
        <v>0</v>
      </c>
      <c r="R29" s="34"/>
      <c r="S29" s="39" t="n">
        <v>0</v>
      </c>
      <c r="T29" s="29" t="n">
        <v>1960903732</v>
      </c>
      <c r="U29" s="34"/>
      <c r="V29" s="39" t="n">
        <v>10692404627</v>
      </c>
      <c r="W29" s="73" t="n">
        <f>IF(ISNUMBER(V29/P29*100), V29/P29*100, "-")</f>
        <v>58.8645833883838</v>
      </c>
      <c r="X29" s="56"/>
    </row>
    <row r="30" ht="17.2776442307692" customHeight="true">
      <c r="A30" s="6"/>
      <c r="B30" s="6" t="s">
        <v>29</v>
      </c>
      <c r="C30" s="22"/>
      <c r="D30" s="29" t="n">
        <v>625024298</v>
      </c>
      <c r="E30" s="29" t="n">
        <v>237277980</v>
      </c>
      <c r="F30" s="34"/>
      <c r="G30" s="39" t="n">
        <v>624916287</v>
      </c>
      <c r="H30" s="29" t="n">
        <v>132788805</v>
      </c>
      <c r="I30" s="34"/>
      <c r="J30" s="39" t="n">
        <v>354688761</v>
      </c>
      <c r="K30" s="50" t="n">
        <f>IF(ISNUMBER(J30/D30*100), J30/D30*100, "-")</f>
        <v>56.7479955795255</v>
      </c>
      <c r="L30" s="56"/>
      <c r="M30" s="6" t="s">
        <v>56</v>
      </c>
      <c r="N30" s="6"/>
      <c r="O30" s="22"/>
      <c r="P30" s="29"/>
      <c r="Q30" s="29"/>
      <c r="R30" s="34"/>
      <c r="S30" s="39"/>
      <c r="T30" s="29"/>
      <c r="U30" s="34"/>
      <c r="V30" s="39"/>
      <c r="W30" s="74"/>
      <c r="X30" s="56"/>
    </row>
    <row r="31" ht="17.2776442307692" customHeight="true">
      <c r="A31" s="6"/>
      <c r="B31" s="6" t="s">
        <v>30</v>
      </c>
      <c r="C31" s="23"/>
      <c r="D31" s="29" t="n">
        <v>16440105642</v>
      </c>
      <c r="E31" s="29" t="n">
        <v>1121180642</v>
      </c>
      <c r="F31" s="35"/>
      <c r="G31" s="39" t="n">
        <v>16440105642</v>
      </c>
      <c r="H31" s="29" t="n">
        <v>3144641511</v>
      </c>
      <c r="I31" s="35"/>
      <c r="J31" s="39" t="n">
        <v>14748596946</v>
      </c>
      <c r="K31" s="50" t="n">
        <f>IF(ISNUMBER(J31/D31*100), J31/D31*100, "-")</f>
        <v>89.711083779908</v>
      </c>
      <c r="L31" s="56"/>
      <c r="M31" s="6"/>
      <c r="N31" s="6" t="s">
        <v>70</v>
      </c>
      <c r="O31" s="22"/>
      <c r="P31" s="29" t="n">
        <v>15212262113</v>
      </c>
      <c r="Q31" s="29" t="n">
        <v>0</v>
      </c>
      <c r="R31" s="34"/>
      <c r="S31" s="39" t="n">
        <v>0</v>
      </c>
      <c r="T31" s="29" t="n">
        <v>0</v>
      </c>
      <c r="U31" s="34"/>
      <c r="V31" s="39" t="n">
        <v>0</v>
      </c>
      <c r="W31" s="74" t="n">
        <f>IF(ISNUMBER(V31/P31*100), V31/P31*100, "-")</f>
        <v>0</v>
      </c>
      <c r="X31" s="56"/>
    </row>
    <row r="32" ht="17.2776442307692" customHeight="true">
      <c r="A32" s="6"/>
      <c r="B32" s="6" t="s">
        <v>31</v>
      </c>
      <c r="C32" s="22"/>
      <c r="D32" s="29" t="n">
        <v>450223000</v>
      </c>
      <c r="E32" s="29" t="n">
        <v>32334000</v>
      </c>
      <c r="F32" s="34"/>
      <c r="G32" s="39" t="n">
        <v>450176000</v>
      </c>
      <c r="H32" s="29" t="n">
        <v>65354073</v>
      </c>
      <c r="I32" s="34"/>
      <c r="J32" s="39" t="n">
        <v>408421727</v>
      </c>
      <c r="K32" s="50" t="n">
        <f>IF(ISNUMBER(J32/D32*100), J32/D32*100, "-")</f>
        <v>90.7154292428419</v>
      </c>
      <c r="L32" s="56"/>
      <c r="M32" s="6"/>
      <c r="N32" s="6"/>
      <c r="O32" s="22"/>
      <c r="P32" s="29"/>
      <c r="Q32" s="29"/>
      <c r="R32" s="34"/>
      <c r="S32" s="39"/>
      <c r="T32" s="29"/>
      <c r="U32" s="34"/>
      <c r="V32" s="39"/>
      <c r="W32" s="51"/>
      <c r="X32" s="78"/>
    </row>
    <row r="33" ht="17.2776442307692" customHeight="true">
      <c r="A33" s="6"/>
      <c r="B33" s="6" t="s">
        <v>32</v>
      </c>
      <c r="C33" s="22"/>
      <c r="D33" s="29" t="n">
        <v>10675505000</v>
      </c>
      <c r="E33" s="29" t="n">
        <v>467172000</v>
      </c>
      <c r="F33" s="34"/>
      <c r="G33" s="39" t="n">
        <v>10675505000</v>
      </c>
      <c r="H33" s="29" t="n">
        <v>676939394</v>
      </c>
      <c r="I33" s="34"/>
      <c r="J33" s="39" t="n">
        <v>10164171262</v>
      </c>
      <c r="K33" s="50" t="n">
        <f>IF(ISNUMBER(J33/D33*100), J33/D33*100, "-")</f>
        <v>95.2102149921713</v>
      </c>
      <c r="L33" s="56"/>
      <c r="M33" s="6"/>
      <c r="N33" s="6"/>
      <c r="O33" s="23"/>
      <c r="P33" s="29"/>
      <c r="Q33" s="29"/>
      <c r="R33" s="34"/>
      <c r="S33" s="39"/>
      <c r="T33" s="29"/>
      <c r="U33" s="34"/>
      <c r="V33" s="39"/>
      <c r="W33" s="51"/>
      <c r="X33" s="56"/>
    </row>
    <row r="34" ht="17.2776442307692" customHeight="true">
      <c r="A34" s="6"/>
      <c r="B34" s="6" t="s">
        <v>33</v>
      </c>
      <c r="C34" s="22"/>
      <c r="D34" s="29" t="n">
        <v>2696253000</v>
      </c>
      <c r="E34" s="29" t="n">
        <v>138276000</v>
      </c>
      <c r="F34" s="34"/>
      <c r="G34" s="39" t="n">
        <v>2696253000</v>
      </c>
      <c r="H34" s="29" t="n">
        <v>269902131</v>
      </c>
      <c r="I34" s="34"/>
      <c r="J34" s="39" t="n">
        <v>2604102297</v>
      </c>
      <c r="K34" s="50" t="n">
        <f>IF(ISNUMBER(J34/D34*100), J34/D34*100, "-")</f>
        <v>96.582267947407</v>
      </c>
      <c r="L34" s="56"/>
      <c r="M34" s="6"/>
      <c r="N34" s="6"/>
      <c r="O34" s="22"/>
      <c r="P34" s="29"/>
      <c r="Q34" s="29"/>
      <c r="R34" s="34"/>
      <c r="S34" s="39"/>
      <c r="T34" s="29"/>
      <c r="U34" s="34"/>
      <c r="V34" s="39"/>
      <c r="W34" s="74"/>
      <c r="X34" s="56"/>
    </row>
    <row r="35" ht="17.2776442307692" customHeight="true">
      <c r="A35" s="6"/>
      <c r="B35" s="6" t="s">
        <v>34</v>
      </c>
      <c r="C35" s="22"/>
      <c r="D35" s="29" t="n">
        <v>7566123480</v>
      </c>
      <c r="E35" s="29" t="n">
        <v>319980250</v>
      </c>
      <c r="F35" s="34"/>
      <c r="G35" s="39" t="n">
        <v>7565308430</v>
      </c>
      <c r="H35" s="29" t="n">
        <v>563668311</v>
      </c>
      <c r="I35" s="34"/>
      <c r="J35" s="39" t="n">
        <v>7027776857</v>
      </c>
      <c r="K35" s="50" t="n">
        <f>IF(ISNUMBER(J35/D35*100), J35/D35*100, "-")</f>
        <v>92.8847761416656</v>
      </c>
      <c r="L35" s="56"/>
      <c r="M35" s="6"/>
      <c r="N35" s="6"/>
      <c r="O35" s="22"/>
      <c r="P35" s="29"/>
      <c r="Q35" s="29"/>
      <c r="R35" s="34"/>
      <c r="S35" s="39"/>
      <c r="T35" s="29"/>
      <c r="U35" s="34"/>
      <c r="V35" s="39"/>
      <c r="W35" s="74"/>
      <c r="X35" s="56"/>
    </row>
    <row r="36" ht="17.2776442307692" customHeight="true">
      <c r="A36" s="6"/>
      <c r="B36" s="6" t="s">
        <v>35</v>
      </c>
      <c r="C36" s="22"/>
      <c r="D36" s="29" t="n">
        <v>5763140000</v>
      </c>
      <c r="E36" s="29" t="n">
        <v>709902000</v>
      </c>
      <c r="F36" s="34"/>
      <c r="G36" s="39" t="n">
        <v>5763096882</v>
      </c>
      <c r="H36" s="29" t="n">
        <v>702265004</v>
      </c>
      <c r="I36" s="34"/>
      <c r="J36" s="39" t="n">
        <v>5156536325</v>
      </c>
      <c r="K36" s="50" t="n">
        <f>IF(ISNUMBER(J36/D36*100), J36/D36*100, "-")</f>
        <v>89.4744240986684</v>
      </c>
      <c r="L36" s="56"/>
      <c r="M36" s="6"/>
      <c r="N36" s="6"/>
      <c r="O36" s="22"/>
      <c r="P36" s="29"/>
      <c r="Q36" s="29"/>
      <c r="R36" s="34"/>
      <c r="S36" s="39"/>
      <c r="T36" s="29"/>
      <c r="U36" s="34"/>
      <c r="V36" s="39"/>
      <c r="W36" s="74"/>
      <c r="X36" s="56"/>
    </row>
    <row r="37" ht="17.2776442307692" customHeight="true">
      <c r="A37" s="7"/>
      <c r="B37" s="7" t="s">
        <v>36</v>
      </c>
      <c r="C37" s="24"/>
      <c r="D37" s="30" t="n">
        <v>1484769413</v>
      </c>
      <c r="E37" s="30" t="n">
        <v>336319280</v>
      </c>
      <c r="F37" s="36"/>
      <c r="G37" s="40" t="n">
        <v>1484768693</v>
      </c>
      <c r="H37" s="30" t="n">
        <v>256696453</v>
      </c>
      <c r="I37" s="36"/>
      <c r="J37" s="40" t="n">
        <v>1138766986</v>
      </c>
      <c r="K37" s="52" t="n">
        <f>IF(ISNUMBER(J37/D37*100), J37/D37*100, "-")</f>
        <v>76.6965547666491</v>
      </c>
      <c r="L37" s="57"/>
      <c r="M37" s="7"/>
      <c r="N37" s="7"/>
      <c r="O37" s="24"/>
      <c r="P37" s="30"/>
      <c r="Q37" s="30"/>
      <c r="R37" s="36"/>
      <c r="S37" s="40"/>
      <c r="T37" s="30"/>
      <c r="U37" s="36"/>
      <c r="V37" s="40"/>
      <c r="W37" s="75"/>
      <c r="X37" s="57"/>
    </row>
    <row r="38">
      <c r="A38" s="5"/>
      <c r="B38" s="16" t="s">
        <v>37</v>
      </c>
      <c r="C38" s="25"/>
      <c r="D38" s="25"/>
      <c r="E38" s="25"/>
      <c r="F38" s="25"/>
      <c r="G38" s="25"/>
      <c r="H38" s="25"/>
      <c r="I38" s="44"/>
      <c r="J38" s="25"/>
      <c r="K38" s="25"/>
      <c r="L38" s="25"/>
      <c r="M38" s="5"/>
      <c r="N38" s="59"/>
      <c r="O38" s="25"/>
      <c r="P38" s="25"/>
      <c r="Q38" s="25"/>
      <c r="R38" s="25"/>
      <c r="S38" s="25"/>
      <c r="T38" s="25"/>
      <c r="U38" s="44"/>
      <c r="V38" s="25" t="s">
        <v>76</v>
      </c>
      <c r="W38" s="25"/>
      <c r="X38" s="25"/>
    </row>
    <row r="39">
      <c r="A39" s="8"/>
      <c r="B39" s="17"/>
      <c r="C39" s="18"/>
      <c r="D39" s="8"/>
      <c r="E39" s="8"/>
      <c r="F39" s="8"/>
      <c r="G39" s="41"/>
      <c r="H39" s="42"/>
      <c r="I39" s="45"/>
      <c r="J39" s="8"/>
      <c r="K39" s="8"/>
      <c r="L39" s="18"/>
      <c r="M39" s="8" t="s">
        <v>58</v>
      </c>
      <c r="N39" s="18"/>
      <c r="O39" s="18"/>
      <c r="P39" s="8" t="s">
        <v>73</v>
      </c>
      <c r="Q39" s="8"/>
      <c r="R39" s="8"/>
      <c r="S39" s="41" t="s">
        <v>74</v>
      </c>
      <c r="T39" s="42"/>
      <c r="U39" s="45"/>
      <c r="V39" s="8" t="s">
        <v>77</v>
      </c>
      <c r="W39" s="8"/>
    </row>
    <row r="40">
      <c r="A40" s="8"/>
      <c r="B40" s="17"/>
      <c r="C40" s="18"/>
      <c r="D40" s="8"/>
      <c r="E40" s="8"/>
      <c r="F40" s="8"/>
      <c r="G40" s="41"/>
      <c r="H40" s="43"/>
      <c r="I40" s="45"/>
      <c r="J40" s="8"/>
      <c r="K40" s="8"/>
      <c r="L40" s="58"/>
      <c r="M40" s="8"/>
      <c r="N40" s="18"/>
      <c r="O40" s="18"/>
      <c r="P40" s="8"/>
      <c r="Q40" s="8"/>
      <c r="R40" s="8"/>
      <c r="S40" s="41" t="s">
        <v>75</v>
      </c>
      <c r="T40" s="43"/>
      <c r="U40" s="45"/>
      <c r="V40" s="8"/>
      <c r="W40" s="8"/>
      <c r="X40" s="58"/>
    </row>
    <row r="41">
      <c r="A41" s="9"/>
      <c r="B41" s="17"/>
      <c r="C41" s="18"/>
      <c r="D41" s="18"/>
      <c r="E41" s="18"/>
      <c r="F41" s="18"/>
      <c r="G41" s="18"/>
      <c r="H41" s="18"/>
      <c r="I41" s="46"/>
      <c r="J41" s="6"/>
      <c r="K41" s="6"/>
      <c r="L41" s="6"/>
      <c r="M41" s="9" t="s">
        <v>59</v>
      </c>
      <c r="N41" s="18"/>
      <c r="O41" s="18"/>
      <c r="P41" s="18"/>
      <c r="Q41" s="18"/>
      <c r="R41" s="18"/>
      <c r="S41" s="18"/>
      <c r="T41" s="18"/>
      <c r="U41" s="46"/>
      <c r="V41" s="6"/>
      <c r="W41" s="6"/>
      <c r="X41" s="6"/>
    </row>
    <row r="42">
      <c r="A42" s="10"/>
      <c r="B42" s="17"/>
      <c r="C42" s="18"/>
      <c r="D42" s="18"/>
      <c r="E42" s="18"/>
      <c r="F42" s="18"/>
      <c r="G42" s="18"/>
      <c r="H42" s="18"/>
      <c r="I42" s="45"/>
      <c r="J42" s="45"/>
      <c r="K42" s="45"/>
      <c r="L42" s="45"/>
      <c r="M42" s="10" t="s">
        <v>60</v>
      </c>
      <c r="N42" s="18"/>
      <c r="O42" s="18"/>
      <c r="P42" s="18"/>
      <c r="Q42" s="18"/>
      <c r="R42" s="18"/>
      <c r="S42" s="18"/>
      <c r="T42" s="18"/>
      <c r="U42" s="45"/>
      <c r="V42" s="45"/>
      <c r="W42" s="45"/>
      <c r="X42" s="45"/>
    </row>
    <row r="43" ht="16.5264423076923" customHeight="true">
      <c r="A43" s="10"/>
      <c r="B43" s="17"/>
      <c r="C43" s="18"/>
      <c r="D43" s="18"/>
      <c r="E43" s="18"/>
      <c r="F43" s="18"/>
      <c r="G43" s="18"/>
      <c r="H43" s="18"/>
      <c r="I43" s="45"/>
      <c r="J43" s="45"/>
      <c r="K43" s="45"/>
      <c r="L43" s="45"/>
      <c r="M43" s="10"/>
      <c r="N43" s="18"/>
      <c r="O43" s="18"/>
      <c r="P43" s="18"/>
      <c r="Q43" s="18"/>
      <c r="R43" s="18"/>
      <c r="S43" s="18"/>
      <c r="T43" s="18"/>
      <c r="U43" s="45"/>
      <c r="V43" s="45"/>
      <c r="W43" s="45"/>
      <c r="X43" s="45"/>
    </row>
    <row r="44" ht="16.5264423076923" customHeight="true">
      <c r="A44" s="10"/>
      <c r="B44" s="17"/>
      <c r="C44" s="18"/>
      <c r="D44" s="18"/>
      <c r="E44" s="18"/>
      <c r="F44" s="18"/>
      <c r="G44" s="18"/>
      <c r="H44" s="18"/>
      <c r="I44" s="45"/>
      <c r="J44" s="45"/>
      <c r="K44" s="45"/>
      <c r="L44" s="45"/>
      <c r="M44" s="10"/>
      <c r="N44" s="18"/>
      <c r="O44" s="18"/>
      <c r="P44" s="18"/>
      <c r="Q44" s="18"/>
      <c r="R44" s="18"/>
      <c r="S44" s="18"/>
      <c r="T44" s="18"/>
      <c r="U44" s="45"/>
      <c r="V44" s="45"/>
      <c r="W44" s="45"/>
      <c r="X44" s="45"/>
    </row>
    <row r="45" ht="20.4326923076923" customHeight="true">
      <c r="B45" s="17"/>
      <c r="I45" s="4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7"/>
    </row>
    <row r="46" ht="17.1274038461539" customHeight="true">
      <c r="A46" s="1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1"/>
    </row>
    <row r="47" ht="17.1274038461539" customHeight="true">
      <c r="A47" s="11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1"/>
    </row>
    <row r="48" ht="17.1274038461539" customHeight="true">
      <c r="A48" s="1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1"/>
    </row>
    <row r="49" ht="17.1274038461539" customHeight="true">
      <c r="A49" s="1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"/>
    </row>
    <row r="50" ht="17.1274038461539" customHeight="true">
      <c r="A50" s="1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"/>
    </row>
    <row r="51" ht="17.1274038461539" customHeight="true">
      <c r="A51" s="11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1"/>
    </row>
    <row r="52" ht="17.1274038461539" customHeight="true">
      <c r="A52" s="1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1"/>
    </row>
    <row r="53" ht="17.1274038461539" customHeight="true">
      <c r="A53" s="11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1"/>
    </row>
    <row r="54" ht="17.1274038461539" customHeight="true">
      <c r="A54" s="11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1"/>
    </row>
    <row r="55" ht="17.1274038461539" customHeight="true">
      <c r="A55" s="11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1"/>
    </row>
    <row r="56" ht="17.1274038461539" customHeight="true">
      <c r="A56" s="11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1"/>
    </row>
    <row r="57" ht="17.1274038461539" customHeight="true">
      <c r="A57" s="1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1"/>
    </row>
    <row r="58" ht="17.1274038461539" customHeight="true">
      <c r="A58" s="1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1"/>
    </row>
    <row r="59" ht="17.1274038461539" customHeight="true">
      <c r="A59" s="1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1"/>
    </row>
    <row r="60" ht="17.1274038461539" customHeight="true">
      <c r="A60" s="1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1"/>
    </row>
    <row r="61" ht="17.1274038461539" customHeight="true">
      <c r="A61" s="1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1"/>
    </row>
    <row r="62" ht="17.1274038461539" customHeight="true">
      <c r="A62" s="11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1"/>
    </row>
    <row r="63" ht="17.1274038461539" customHeight="true">
      <c r="A63" s="11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1"/>
    </row>
    <row r="64" ht="17.1274038461539" customHeight="true">
      <c r="A64" s="11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1"/>
    </row>
    <row r="65" ht="17.1274038461539" customHeight="true">
      <c r="A65" s="11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1"/>
    </row>
    <row r="66" ht="17.1274038461539" customHeight="true">
      <c r="A66" s="11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1"/>
    </row>
    <row r="67" ht="17.1274038461539" customHeight="true">
      <c r="A67" s="11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1"/>
    </row>
    <row r="68" ht="17.1274038461539" customHeight="true">
      <c r="A68" s="11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1"/>
    </row>
    <row r="69" ht="17.1274038461539" customHeight="true">
      <c r="A69" s="11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1"/>
    </row>
    <row r="70" ht="17.1274038461539" customHeight="true">
      <c r="A70" s="11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1"/>
    </row>
    <row r="71" ht="17.1274038461539" customHeight="true">
      <c r="A71" s="1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1"/>
    </row>
    <row r="72" ht="17.1274038461539" customHeight="true">
      <c r="A72" s="1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1"/>
    </row>
    <row r="73" ht="17.1274038461539" customHeight="true">
      <c r="A73" s="1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1"/>
    </row>
    <row r="74" ht="17.1274038461539" customHeight="true">
      <c r="A74" s="11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1"/>
    </row>
    <row r="75" ht="17.1274038461539" customHeight="true">
      <c r="A75" s="11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1"/>
    </row>
    <row r="76" ht="17.1274038461539" customHeight="true">
      <c r="A76" s="11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1"/>
    </row>
    <row r="77" ht="17.1274038461539" customHeight="true">
      <c r="A77" s="1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1"/>
    </row>
    <row r="78" ht="17.1274038461539" customHeight="true">
      <c r="A78" s="11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1"/>
    </row>
    <row r="79" ht="17.1274038461539" customHeight="true">
      <c r="A79" s="11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1"/>
    </row>
    <row r="80" ht="17.1274038461539" customHeight="true">
      <c r="A80" s="11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1"/>
    </row>
    <row r="81" ht="17.1274038461539" customHeight="true">
      <c r="A81" s="11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1"/>
    </row>
    <row r="82" ht="17.1274038461539" customHeight="true">
      <c r="A82" s="11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1"/>
    </row>
    <row r="83" ht="17.1274038461539" customHeight="true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1"/>
    </row>
    <row r="84" ht="17.1274038461539" customHeight="true">
      <c r="A84" s="11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1"/>
    </row>
    <row r="85" ht="17.1274038461539" customHeight="true">
      <c r="A85" s="11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1"/>
    </row>
    <row r="86" ht="17.1274038461539" customHeight="true">
      <c r="A86" s="11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1"/>
    </row>
    <row r="87" ht="17.1274038461539" customHeight="true">
      <c r="A87" s="11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1"/>
    </row>
    <row r="88" ht="17.1274038461539" customHeight="true">
      <c r="A88" s="11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1"/>
    </row>
    <row r="89" ht="17.1274038461539" customHeight="true">
      <c r="A89" s="11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1"/>
    </row>
    <row r="90" ht="17.1274038461539" customHeight="true">
      <c r="A90" s="11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1"/>
    </row>
    <row r="91" ht="17.1274038461539" customHeight="true">
      <c r="A91" s="11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1"/>
    </row>
    <row r="92" ht="17.1274038461539" customHeight="true">
      <c r="A92" s="1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1"/>
    </row>
    <row r="93" ht="17.1274038461539" customHeight="true">
      <c r="A93" s="11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1"/>
    </row>
    <row r="94" ht="17.1274038461539" customHeight="true">
      <c r="A94" s="11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1"/>
    </row>
    <row r="95" ht="17.1274038461539" customHeight="true">
      <c r="A95" s="11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1"/>
    </row>
    <row r="96" ht="17.1274038461539" customHeight="true">
      <c r="A96" s="11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1"/>
    </row>
    <row r="97" ht="17.1274038461539" customHeight="true">
      <c r="A97" s="11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1"/>
    </row>
    <row r="98" ht="17.1274038461539" customHeight="true">
      <c r="A98" s="1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1"/>
    </row>
    <row r="99" ht="17.1274038461539" customHeight="true">
      <c r="A99" s="11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1"/>
    </row>
  </sheetData>
  <mergeCells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  <mergeCell ref="A5:C6"/>
    <mergeCell ref="K5:L6"/>
    <mergeCell ref="I6:J6"/>
    <mergeCell ref="F6:G6"/>
    <mergeCell ref="H5:J5"/>
    <mergeCell ref="E5:G5"/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</mergeCells>
  <pageMargins bottom="0.75" footer="0.3" header="0.3" left="0.7" right="0.7" top="0.75"/>
</worksheet>
</file>