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4"/>
  </sheets>
</workbook>
</file>

<file path=xl/sharedStrings.xml><?xml version="1.0" encoding="utf-8"?>
<sst xmlns="http://schemas.openxmlformats.org/spreadsheetml/2006/main" count="50">
  <si>
    <t>公開類</t>
  </si>
  <si>
    <t>月報</t>
  </si>
  <si>
    <t>臺中市各類農產品批發市場交易量、交易額、平均價及管理費收入</t>
  </si>
  <si>
    <t>中華民國110年12月</t>
  </si>
  <si>
    <t>市場別</t>
  </si>
  <si>
    <t>果菜批發市場</t>
  </si>
  <si>
    <t>魚類批發市場</t>
  </si>
  <si>
    <t>肉品批發市場</t>
  </si>
  <si>
    <t>花卉批發市場</t>
  </si>
  <si>
    <t>填表</t>
  </si>
  <si>
    <t>資料來源：本局運銷加工科依據各批發市場報送之資料彙編而成。</t>
  </si>
  <si>
    <t>填表說明：本表編製1份，並依統計法規定永久保存，資料透過網際網路上傳至「臺中市公務統計行政管理系統」。</t>
  </si>
  <si>
    <t>次月20日前填報</t>
  </si>
  <si>
    <t>台中果菜批發市場</t>
  </si>
  <si>
    <t>豐原果菜批發市場</t>
  </si>
  <si>
    <t>東勢果菜批發市場</t>
  </si>
  <si>
    <t>合計</t>
  </si>
  <si>
    <t>台中魚市場</t>
  </si>
  <si>
    <t>台中肉品市場</t>
  </si>
  <si>
    <t>大安肉品市場</t>
  </si>
  <si>
    <t>台中花卉批發市場</t>
  </si>
  <si>
    <t>種類</t>
  </si>
  <si>
    <t>蔬菜</t>
  </si>
  <si>
    <t>水果</t>
  </si>
  <si>
    <t>小計</t>
  </si>
  <si>
    <t>魚</t>
  </si>
  <si>
    <t>毛豬</t>
  </si>
  <si>
    <t>切花</t>
  </si>
  <si>
    <t>盆花</t>
  </si>
  <si>
    <t>審核</t>
  </si>
  <si>
    <t>交　　　易　　　量</t>
  </si>
  <si>
    <t>公斤</t>
  </si>
  <si>
    <t>頭</t>
  </si>
  <si>
    <t>把</t>
  </si>
  <si>
    <t>盆</t>
  </si>
  <si>
    <t>交易金額</t>
  </si>
  <si>
    <t>（元）</t>
  </si>
  <si>
    <t>業務主管人員</t>
  </si>
  <si>
    <t>主辦統計人員</t>
  </si>
  <si>
    <t>編製機關</t>
  </si>
  <si>
    <t>表號</t>
  </si>
  <si>
    <t>平均價</t>
  </si>
  <si>
    <t>元／公斤、頭、件、盆</t>
  </si>
  <si>
    <t>臺中市政府農業局</t>
  </si>
  <si>
    <t>20322-07-01-2</t>
  </si>
  <si>
    <t>管理費收入</t>
  </si>
  <si>
    <t>機關首長</t>
  </si>
  <si>
    <t>編製日期:中華民國111年1月14日</t>
  </si>
  <si>
    <t>備註</t>
  </si>
  <si>
    <t>臺中肉品市場自110年6月起已停止拍賣作業，爰無交易數量及金額</t>
  </si>
</sst>
</file>

<file path=xl/styles.xml><?xml version="1.0" encoding="utf-8"?>
<styleSheet xmlns="http://schemas.openxmlformats.org/spreadsheetml/2006/main">
  <numFmts count="6">
    <numFmt formatCode="General_)" numFmtId="196"/>
    <numFmt formatCode="#,##0.0_);[Red]\(#,##0.0\)" numFmtId="197"/>
    <numFmt formatCode="_-* #,##0_-;\-* #,##0_-;_-* &quot;-&quot;_-;_-@_-" numFmtId="198"/>
    <numFmt formatCode="#,##0.00_);[Red]\(#,##0.00\)" numFmtId="199"/>
    <numFmt formatCode="#,##0_);[Red]\(#,##0\)" numFmtId="200"/>
    <numFmt formatCode="_(* #,##0_);_(* \(#,##0\);_(* &quot;-&quot;??_);_(@_)" numFmtId="201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theme="1"/>
      <name val="華康楷書體W5"/>
    </font>
    <font>
      <b val="false"/>
      <i val="false"/>
      <u val="none"/>
      <sz val="16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2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vertical="center"/>
    </xf>
    <xf numFmtId="196" fontId="2" borderId="2" xfId="0" applyNumberFormat="true" applyFont="true" applyBorder="true">
      <alignment horizontal="center" vertical="center"/>
    </xf>
    <xf numFmtId="196" fontId="1" borderId="3" xfId="0" applyNumberFormat="true" applyFont="true" applyBorder="true">
      <alignment horizontal="center" vertical="center"/>
    </xf>
    <xf numFmtId="196" fontId="1" borderId="4" xfId="0" applyNumberFormat="true" applyFont="true" applyBorder="true">
      <alignment vertical="center"/>
    </xf>
    <xf numFmtId="196" fontId="1" borderId="5" xfId="0" applyNumberFormat="true" applyFont="true" applyBorder="true">
      <alignment vertical="center"/>
    </xf>
    <xf numFmtId="196" fontId="1" borderId="2" xfId="0" applyNumberFormat="true" applyFont="true" applyBorder="true">
      <alignment vertical="center"/>
    </xf>
    <xf numFmtId="196" fontId="1" borderId="0" xfId="0" applyNumberFormat="true" applyFont="true">
      <alignment horizontal="left" vertical="center"/>
    </xf>
    <xf numFmtId="196" fontId="1" borderId="0" xfId="0" applyNumberFormat="true" applyFont="true">
      <alignment vertical="center"/>
    </xf>
    <xf numFmtId="196" fontId="3" borderId="0" xfId="0" applyNumberFormat="true" applyFont="true">
      <alignment vertical="center"/>
    </xf>
    <xf numFmtId="196" fontId="4" borderId="0" xfId="0" applyNumberFormat="true" applyFont="true">
      <alignment vertical="center"/>
    </xf>
    <xf numFmtId="196" fontId="1" borderId="6" xfId="0" applyNumberFormat="true" applyFont="true" applyBorder="true">
      <alignment vertical="center"/>
    </xf>
    <xf numFmtId="196" fontId="1" borderId="7" xfId="0" applyNumberFormat="true" applyFont="true" applyBorder="true">
      <alignment horizontal="left" vertical="center"/>
    </xf>
    <xf numFmtId="196" fontId="1" borderId="3" xfId="0" applyNumberFormat="true" applyFont="true" applyBorder="true">
      <alignment horizontal="left" vertical="center"/>
    </xf>
    <xf numFmtId="196" fontId="1" fillId="2" borderId="1" xfId="0" applyNumberFormat="true" applyFont="true" applyFill="true" applyBorder="true">
      <alignment vertical="center"/>
    </xf>
    <xf numFmtId="196" fontId="1" borderId="1" xfId="0" applyNumberFormat="true" applyFont="true" applyBorder="true">
      <alignment horizontal="center" vertical="center"/>
    </xf>
    <xf numFmtId="196" fontId="3" borderId="2" xfId="0" applyNumberFormat="true" applyFont="true" applyBorder="true">
      <alignment vertical="center"/>
    </xf>
    <xf numFmtId="196" fontId="1" borderId="3" xfId="0" applyNumberFormat="true" applyFont="true" applyBorder="true">
      <alignment vertical="center"/>
    </xf>
    <xf numFmtId="196" fontId="1" borderId="8" xfId="0" applyNumberFormat="true" applyFont="true" applyBorder="true">
      <alignment vertical="center"/>
    </xf>
    <xf numFmtId="196" fontId="1" borderId="7" xfId="0" applyNumberFormat="true" applyFont="true" applyBorder="true">
      <alignment vertical="center"/>
    </xf>
    <xf numFmtId="197" fontId="5" borderId="9" xfId="0" applyNumberFormat="true" applyFont="true" applyBorder="true">
      <alignment horizontal="right" vertical="center"/>
    </xf>
    <xf numFmtId="197" fontId="5" borderId="1" xfId="0" applyNumberFormat="true" applyFont="true" applyBorder="true">
      <alignment horizontal="right" vertical="center"/>
    </xf>
    <xf numFmtId="198" fontId="5" borderId="9" xfId="0" applyNumberFormat="true" applyFont="true" applyBorder="true">
      <alignment horizontal="right" vertical="center"/>
    </xf>
    <xf numFmtId="196" fontId="1" borderId="2" xfId="0" applyNumberFormat="true" applyFont="true" applyBorder="true">
      <alignment horizontal="left" vertical="center"/>
    </xf>
    <xf numFmtId="196" fontId="1" borderId="10" xfId="0" applyNumberFormat="true" applyFont="true" applyBorder="true">
      <alignment vertical="center"/>
    </xf>
    <xf numFmtId="196" fontId="1" borderId="11" xfId="0" applyNumberFormat="true" applyFont="true" applyBorder="true">
      <alignment vertical="center"/>
    </xf>
    <xf numFmtId="196" fontId="5" borderId="5" xfId="0" applyNumberFormat="true" applyFont="true" applyBorder="true">
      <alignment horizontal="right" vertical="center"/>
    </xf>
    <xf numFmtId="196" fontId="5" borderId="1" xfId="0" applyNumberFormat="true" applyFont="true" applyBorder="true">
      <alignment horizontal="right" vertical="center"/>
    </xf>
    <xf numFmtId="199" fontId="5" borderId="1" xfId="0" applyNumberFormat="true" applyFont="true" applyBorder="true">
      <alignment horizontal="right" vertical="center"/>
    </xf>
    <xf numFmtId="196" fontId="1" borderId="0" xfId="0" applyNumberFormat="true" applyFont="true">
      <alignment horizontal="center" vertical="center"/>
    </xf>
    <xf numFmtId="196" fontId="1" borderId="12" xfId="0" applyNumberFormat="true" applyFont="true" applyBorder="true">
      <alignment vertical="center" wrapText="true"/>
    </xf>
    <xf numFmtId="196" fontId="1" borderId="11" xfId="0" applyNumberFormat="true" applyFont="true" applyBorder="true">
      <alignment vertical="center" wrapText="true"/>
    </xf>
    <xf numFmtId="196" fontId="1" borderId="13" xfId="0" applyNumberFormat="true" applyFont="true" applyBorder="true">
      <alignment vertical="center"/>
    </xf>
    <xf numFmtId="196" fontId="1" borderId="14" xfId="0" applyNumberFormat="true" applyFont="true" applyBorder="true">
      <alignment horizontal="center" vertical="center"/>
    </xf>
    <xf numFmtId="200" fontId="5" borderId="1" xfId="0" applyNumberFormat="true" applyFont="true" applyBorder="true">
      <alignment horizontal="right" vertical="center"/>
    </xf>
    <xf numFmtId="198" fontId="5" borderId="1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196" fontId="3" borderId="13" xfId="0" applyNumberFormat="true" applyFont="true" applyBorder="true">
      <alignment vertical="center"/>
    </xf>
    <xf numFmtId="196" fontId="3" borderId="14" xfId="0" applyNumberFormat="true" applyFont="true" applyBorder="true">
      <alignment horizontal="center" vertical="center"/>
    </xf>
    <xf numFmtId="201" fontId="5" borderId="1" xfId="0" applyNumberFormat="true" applyFont="true" applyBorder="true">
      <alignment vertical="center"/>
    </xf>
    <xf numFmtId="198" fontId="5" borderId="1" xfId="0" applyNumberFormat="true" applyFont="true" applyBorder="true">
      <alignment vertical="center"/>
    </xf>
    <xf numFmtId="196" fontId="3" borderId="0" xfId="0" applyNumberFormat="true" applyFont="true">
      <alignment horizontal="right" vertical="center"/>
    </xf>
    <xf numFmtId="196" fontId="3" borderId="0" xfId="0" applyNumberFormat="true" applyFont="true">
      <alignment horizontal="center" vertical="center"/>
    </xf>
    <xf numFmtId="196" fontId="3" borderId="9" xfId="0" applyNumberFormat="true" applyFont="true" applyBorder="true">
      <alignment vertical="center"/>
    </xf>
    <xf numFmtId="196" fontId="3" borderId="8" xfId="0" applyNumberFormat="true" applyFont="true" applyBorder="true">
      <alignment vertical="center"/>
    </xf>
    <xf numFmtId="196" fontId="3" borderId="6" xfId="0" applyNumberFormat="true" applyFont="true" applyBorder="true">
      <alignment vertical="center"/>
    </xf>
    <xf numFmtId="196" fontId="3" borderId="7" xfId="0" applyNumberFormat="true" applyFont="true" applyBorder="true">
      <alignment vertical="center"/>
    </xf>
    <xf numFmtId="196" fontId="1" borderId="9" xfId="0" applyNumberFormat="true" applyFont="true" applyBorder="true">
      <alignment horizontal="center" vertical="center" wrapText="true"/>
    </xf>
    <xf numFmtId="196" fontId="3" borderId="8" xfId="0" applyNumberFormat="true" applyFont="true" applyBorder="true">
      <alignment vertical="center" wrapText="true"/>
    </xf>
    <xf numFmtId="196" fontId="3" borderId="7" xfId="0" applyNumberFormat="true" applyFont="true" applyBorder="true">
      <alignment vertical="center" wrapText="true"/>
    </xf>
    <xf numFmtId="196" fontId="3" borderId="9" xfId="0" applyNumberFormat="true" applyFont="true" applyBorder="true">
      <alignment horizontal="center" vertical="center"/>
    </xf>
    <xf numFmtId="196" fontId="4" borderId="6" xfId="0" applyNumberFormat="true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false" showRowColHeaders="true">
      <selection activeCell="I16" sqref="I16:I17"/>
    </sheetView>
  </sheetViews>
  <sheetFormatPr customHeight="false" defaultColWidth="9.28125" defaultRowHeight="15"/>
  <cols>
    <col min="1" max="2" bestFit="false" customWidth="true" width="17.00390625" hidden="false" outlineLevel="0"/>
    <col min="3" max="3" bestFit="false" customWidth="true" width="10.00390625" hidden="false" outlineLevel="0"/>
    <col min="4" max="4" bestFit="false" customWidth="true" width="26.00390625" hidden="false" outlineLevel="0"/>
    <col min="5" max="5" bestFit="false" customWidth="true" width="6.00390625" hidden="false" outlineLevel="0"/>
    <col min="6" max="6" bestFit="false" customWidth="true" width="22.00390625" hidden="false" outlineLevel="0"/>
    <col min="7" max="7" bestFit="false" customWidth="true" width="19.00390625" hidden="false" outlineLevel="0"/>
    <col min="8" max="8" bestFit="false" customWidth="true" width="24.00390625" hidden="false" outlineLevel="0"/>
    <col min="9" max="9" bestFit="false" customWidth="true" width="23.00390625" hidden="false" outlineLevel="0"/>
  </cols>
  <sheetData>
    <row r="1" ht="31.40625" customHeight="true">
      <c r="A1" s="1" t="s">
        <v>0</v>
      </c>
      <c r="B1" s="11"/>
      <c r="C1" s="8"/>
      <c r="D1" s="8"/>
      <c r="E1" s="8"/>
      <c r="F1" s="30"/>
      <c r="G1" s="1" t="s">
        <v>39</v>
      </c>
      <c r="H1" s="15" t="s">
        <v>43</v>
      </c>
      <c r="I1" s="15"/>
      <c r="J1" s="51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ht="31.40625" customHeight="true">
      <c r="A2" s="1" t="s">
        <v>1</v>
      </c>
      <c r="B2" s="12" t="s">
        <v>12</v>
      </c>
      <c r="C2" s="13"/>
      <c r="D2" s="17"/>
      <c r="E2" s="17"/>
      <c r="F2" s="31"/>
      <c r="G2" s="1" t="s">
        <v>40</v>
      </c>
      <c r="H2" s="15" t="s">
        <v>44</v>
      </c>
      <c r="I2" s="15"/>
      <c r="J2" s="5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ht="41.074218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ht="31.40625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ht="31.40625" customHeight="true">
      <c r="A5" s="4" t="s">
        <v>4</v>
      </c>
      <c r="B5" s="4"/>
      <c r="C5" s="14" t="s">
        <v>21</v>
      </c>
      <c r="D5" s="18" t="s">
        <v>30</v>
      </c>
      <c r="E5" s="24"/>
      <c r="F5" s="32" t="s">
        <v>35</v>
      </c>
      <c r="G5" s="32" t="s">
        <v>41</v>
      </c>
      <c r="H5" s="37" t="s">
        <v>45</v>
      </c>
      <c r="I5" s="43" t="s">
        <v>48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ht="31.40625" customHeight="true">
      <c r="A6" s="4"/>
      <c r="B6" s="4"/>
      <c r="C6" s="14"/>
      <c r="D6" s="19"/>
      <c r="E6" s="25"/>
      <c r="F6" s="33" t="s">
        <v>36</v>
      </c>
      <c r="G6" s="33" t="s">
        <v>42</v>
      </c>
      <c r="H6" s="38" t="s">
        <v>36</v>
      </c>
      <c r="I6" s="43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ht="33.80859375" customHeight="true">
      <c r="A7" s="5" t="s">
        <v>5</v>
      </c>
      <c r="B7" s="1" t="s">
        <v>13</v>
      </c>
      <c r="C7" s="1" t="s">
        <v>22</v>
      </c>
      <c r="D7" s="20" t="n">
        <v>4214085</v>
      </c>
      <c r="E7" s="26" t="s">
        <v>31</v>
      </c>
      <c r="F7" s="34" t="n">
        <v>87329436</v>
      </c>
      <c r="G7" s="28" t="n">
        <f>F7/D7</f>
        <v>20.7232260383927</v>
      </c>
      <c r="H7" s="39" t="n">
        <v>10890140</v>
      </c>
      <c r="I7" s="44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ht="33.80859375" customHeight="true">
      <c r="A8" s="5"/>
      <c r="B8" s="1"/>
      <c r="C8" s="1" t="s">
        <v>23</v>
      </c>
      <c r="D8" s="20" t="n">
        <v>10200294</v>
      </c>
      <c r="E8" s="26" t="s">
        <v>31</v>
      </c>
      <c r="F8" s="34" t="n">
        <v>552152695</v>
      </c>
      <c r="G8" s="28" t="n">
        <f>F8/D8</f>
        <v>54.1310569087518</v>
      </c>
      <c r="H8" s="39"/>
      <c r="I8" s="4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ht="33.80859375" customHeight="true">
      <c r="A9" s="5"/>
      <c r="B9" s="1"/>
      <c r="C9" s="1" t="s">
        <v>24</v>
      </c>
      <c r="D9" s="21" t="n">
        <f>D7+D8</f>
        <v>14414379</v>
      </c>
      <c r="E9" s="27" t="s">
        <v>31</v>
      </c>
      <c r="F9" s="34" t="n">
        <f>F7+F8</f>
        <v>639482131</v>
      </c>
      <c r="G9" s="28" t="n">
        <f>F9/D9</f>
        <v>44.3641818353742</v>
      </c>
      <c r="H9" s="39"/>
      <c r="I9" s="4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ht="33.80859375" customHeight="true">
      <c r="A10" s="5"/>
      <c r="B10" s="1" t="s">
        <v>14</v>
      </c>
      <c r="C10" s="1" t="s">
        <v>22</v>
      </c>
      <c r="D10" s="20" t="n">
        <v>2433333</v>
      </c>
      <c r="E10" s="26" t="s">
        <v>31</v>
      </c>
      <c r="F10" s="34" t="n">
        <v>59160775</v>
      </c>
      <c r="G10" s="28" t="n">
        <f>F10/D10</f>
        <v>24.3126505907741</v>
      </c>
      <c r="H10" s="39" t="n">
        <v>2189538</v>
      </c>
      <c r="I10" s="4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ht="33.80859375" customHeight="true">
      <c r="A11" s="5"/>
      <c r="B11" s="1"/>
      <c r="C11" s="1" t="s">
        <v>23</v>
      </c>
      <c r="D11" s="20" t="n">
        <v>885565</v>
      </c>
      <c r="E11" s="26" t="s">
        <v>31</v>
      </c>
      <c r="F11" s="34" t="n">
        <v>43340130</v>
      </c>
      <c r="G11" s="28" t="n">
        <f>F11/D11</f>
        <v>48.9406537069554</v>
      </c>
      <c r="H11" s="39"/>
      <c r="I11" s="4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ht="33.80859375" customHeight="true">
      <c r="A12" s="5"/>
      <c r="B12" s="1"/>
      <c r="C12" s="1" t="s">
        <v>24</v>
      </c>
      <c r="D12" s="20" t="n">
        <f>D10+D11</f>
        <v>3318898</v>
      </c>
      <c r="E12" s="26" t="s">
        <v>31</v>
      </c>
      <c r="F12" s="34" t="n">
        <f>SUM(F10:F11)</f>
        <v>102500905</v>
      </c>
      <c r="G12" s="28" t="n">
        <f>F12/D12</f>
        <v>30.8840178276042</v>
      </c>
      <c r="H12" s="39"/>
      <c r="I12" s="4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ht="33.80859375" customHeight="true">
      <c r="A13" s="5"/>
      <c r="B13" s="1" t="s">
        <v>15</v>
      </c>
      <c r="C13" s="1" t="s">
        <v>23</v>
      </c>
      <c r="D13" s="20" t="n">
        <v>736986.6</v>
      </c>
      <c r="E13" s="26" t="s">
        <v>31</v>
      </c>
      <c r="F13" s="34" t="n">
        <v>59081583</v>
      </c>
      <c r="G13" s="28" t="n">
        <f>F13/D13</f>
        <v>80.1664277206668</v>
      </c>
      <c r="H13" s="39" t="n">
        <v>1772511</v>
      </c>
      <c r="I13" s="4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ht="33.80859375" customHeight="true">
      <c r="A14" s="5"/>
      <c r="B14" s="1" t="s">
        <v>16</v>
      </c>
      <c r="C14" s="1"/>
      <c r="D14" s="20" t="n">
        <f>D9+D12+D13</f>
        <v>18470263.6</v>
      </c>
      <c r="E14" s="26" t="s">
        <v>31</v>
      </c>
      <c r="F14" s="34" t="n">
        <f>F9+F12+F13</f>
        <v>801064619</v>
      </c>
      <c r="G14" s="28" t="n">
        <f>F14/D14</f>
        <v>43.3705027902255</v>
      </c>
      <c r="H14" s="34" t="n">
        <f>SUM(H7:H13)</f>
        <v>14852189</v>
      </c>
      <c r="I14" s="4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ht="33.80859375" customHeight="true">
      <c r="A15" s="5" t="s">
        <v>6</v>
      </c>
      <c r="B15" s="1" t="s">
        <v>17</v>
      </c>
      <c r="C15" s="1" t="s">
        <v>25</v>
      </c>
      <c r="D15" s="20" t="n">
        <v>1639273.9</v>
      </c>
      <c r="E15" s="26" t="s">
        <v>31</v>
      </c>
      <c r="F15" s="34" t="n">
        <v>195198986</v>
      </c>
      <c r="G15" s="28" t="n">
        <f>F15/D15</f>
        <v>119.076492342128</v>
      </c>
      <c r="H15" s="39" t="n">
        <v>6051335</v>
      </c>
      <c r="I15" s="43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ht="67.55859375" customHeight="true">
      <c r="A16" s="5" t="s">
        <v>7</v>
      </c>
      <c r="B16" s="1" t="s">
        <v>18</v>
      </c>
      <c r="C16" s="15" t="s">
        <v>26</v>
      </c>
      <c r="D16" s="22" t="n">
        <v>0</v>
      </c>
      <c r="E16" s="26" t="s">
        <v>32</v>
      </c>
      <c r="F16" s="35" t="n">
        <v>0</v>
      </c>
      <c r="G16" s="35" t="n">
        <v>0</v>
      </c>
      <c r="H16" s="40" t="n">
        <v>0</v>
      </c>
      <c r="I16" s="47" t="s">
        <v>49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ht="65.15625" customHeight="true">
      <c r="A17" s="5"/>
      <c r="B17" s="1"/>
      <c r="C17" s="15"/>
      <c r="D17" s="22" t="n">
        <v>0</v>
      </c>
      <c r="E17" s="26" t="s">
        <v>31</v>
      </c>
      <c r="F17" s="35" t="n">
        <v>0</v>
      </c>
      <c r="G17" s="35" t="n">
        <v>0</v>
      </c>
      <c r="H17" s="40"/>
      <c r="I17" s="47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ht="33.80859375" customHeight="true">
      <c r="A18" s="5"/>
      <c r="B18" s="1" t="s">
        <v>19</v>
      </c>
      <c r="C18" s="15"/>
      <c r="D18" s="20" t="n">
        <v>45099</v>
      </c>
      <c r="E18" s="26" t="s">
        <v>32</v>
      </c>
      <c r="F18" s="34" t="n">
        <v>410364037</v>
      </c>
      <c r="G18" s="28" t="n">
        <f>F18/D18</f>
        <v>9099.18262045722</v>
      </c>
      <c r="H18" s="34" t="n">
        <v>8207477</v>
      </c>
      <c r="I18" s="4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ht="33.80859375" customHeight="true">
      <c r="A19" s="5"/>
      <c r="B19" s="1"/>
      <c r="C19" s="15"/>
      <c r="D19" s="20" t="n">
        <v>5492067.5</v>
      </c>
      <c r="E19" s="26" t="s">
        <v>31</v>
      </c>
      <c r="F19" s="34" t="n">
        <v>410364037</v>
      </c>
      <c r="G19" s="28" t="n">
        <f>F19/D19</f>
        <v>74.7194088565008</v>
      </c>
      <c r="H19" s="34"/>
      <c r="I19" s="49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ht="33.80859375" customHeight="true">
      <c r="A20" s="5"/>
      <c r="B20" s="1" t="s">
        <v>16</v>
      </c>
      <c r="C20" s="1"/>
      <c r="D20" s="21" t="n">
        <f>D16+D18</f>
        <v>45099</v>
      </c>
      <c r="E20" s="28" t="s">
        <v>32</v>
      </c>
      <c r="F20" s="34" t="n">
        <f>F19+F17</f>
        <v>410364037</v>
      </c>
      <c r="G20" s="28" t="n">
        <f>F20/D20</f>
        <v>9099.18262045722</v>
      </c>
      <c r="H20" s="34" t="n">
        <f>H16+H18</f>
        <v>8207477</v>
      </c>
      <c r="I20" s="5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ht="33.80859375" customHeight="true">
      <c r="A21" s="5"/>
      <c r="B21" s="1"/>
      <c r="C21" s="1"/>
      <c r="D21" s="21" t="n">
        <f>D17+D19</f>
        <v>5492067.5</v>
      </c>
      <c r="E21" s="28" t="s">
        <v>31</v>
      </c>
      <c r="F21" s="34" t="n">
        <f>F19+F17</f>
        <v>410364037</v>
      </c>
      <c r="G21" s="28" t="n">
        <f>F21/D21</f>
        <v>74.7194088565008</v>
      </c>
      <c r="H21" s="34"/>
      <c r="I21" s="5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ht="33.80859375" customHeight="true">
      <c r="A22" s="5" t="s">
        <v>8</v>
      </c>
      <c r="B22" s="1" t="s">
        <v>20</v>
      </c>
      <c r="C22" s="1" t="s">
        <v>27</v>
      </c>
      <c r="D22" s="20" t="n">
        <v>469962</v>
      </c>
      <c r="E22" s="26" t="s">
        <v>33</v>
      </c>
      <c r="F22" s="34" t="n">
        <v>26873500</v>
      </c>
      <c r="G22" s="28" t="n">
        <f>F22/D22</f>
        <v>57.1822828228665</v>
      </c>
      <c r="H22" s="39" t="n">
        <v>1532010</v>
      </c>
      <c r="I22" s="5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ht="33.80859375" customHeight="true">
      <c r="A23" s="5"/>
      <c r="B23" s="1"/>
      <c r="C23" s="1" t="s">
        <v>28</v>
      </c>
      <c r="D23" s="20" t="n">
        <v>82754</v>
      </c>
      <c r="E23" s="26" t="s">
        <v>34</v>
      </c>
      <c r="F23" s="34" t="n">
        <v>6757434</v>
      </c>
      <c r="G23" s="28" t="n">
        <f>F23/D23</f>
        <v>81.6568866761727</v>
      </c>
      <c r="H23" s="39"/>
      <c r="I23" s="5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ht="31.40625" customHeight="true">
      <c r="A24" s="6"/>
      <c r="B24" s="6"/>
      <c r="C24" s="16"/>
      <c r="D24" s="23"/>
      <c r="E24" s="23"/>
      <c r="F24" s="23" t="s">
        <v>37</v>
      </c>
      <c r="G24" s="6"/>
      <c r="H24" s="16"/>
      <c r="I24" s="16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ht="31.40625" customHeight="true">
      <c r="A25" s="7" t="s">
        <v>9</v>
      </c>
      <c r="B25" s="7"/>
      <c r="C25" s="8" t="s">
        <v>29</v>
      </c>
      <c r="D25" s="7"/>
      <c r="E25" s="29"/>
      <c r="F25" s="29"/>
      <c r="G25" s="36"/>
      <c r="H25" s="7" t="s">
        <v>46</v>
      </c>
      <c r="I25" s="7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ht="31.40625" customHeight="true">
      <c r="A26" s="8"/>
      <c r="B26" s="8"/>
      <c r="C26" s="9"/>
      <c r="D26" s="7"/>
      <c r="E26" s="7"/>
      <c r="F26" s="7" t="s">
        <v>38</v>
      </c>
      <c r="G26" s="8"/>
      <c r="H26" s="41"/>
      <c r="I26" s="41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ht="31.40625" customHeight="true">
      <c r="A27" s="8"/>
      <c r="B27" s="8"/>
      <c r="C27" s="9"/>
      <c r="D27" s="7"/>
      <c r="E27" s="7"/>
      <c r="F27" s="7"/>
      <c r="G27" s="8"/>
      <c r="H27" s="41"/>
      <c r="I27" s="3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ht="31.40625" customHeight="true">
      <c r="A28" s="7" t="s">
        <v>10</v>
      </c>
      <c r="B28" s="7"/>
      <c r="C28" s="8"/>
      <c r="D28" s="8"/>
      <c r="E28" s="8"/>
      <c r="F28" s="8"/>
      <c r="G28" s="8"/>
      <c r="H28" s="42"/>
      <c r="I28" s="4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ht="31.40625" customHeight="true">
      <c r="A29" s="7" t="s">
        <v>11</v>
      </c>
      <c r="B29" s="7"/>
      <c r="C29" s="8"/>
      <c r="D29" s="8"/>
      <c r="E29" s="8"/>
      <c r="F29" s="8"/>
      <c r="G29" s="8"/>
      <c r="H29" s="36" t="s">
        <v>47</v>
      </c>
      <c r="I29" s="36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ht="31.40625" customHeight="true">
      <c r="A30" s="7"/>
      <c r="B30" s="7"/>
      <c r="C30" s="8"/>
      <c r="D30" s="8"/>
      <c r="E30" s="8"/>
      <c r="F30" s="8"/>
      <c r="G30" s="8"/>
      <c r="H30" s="9"/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ht="31.40625" customHeight="true">
      <c r="A31" s="7"/>
      <c r="B31" s="7"/>
      <c r="C31" s="8"/>
      <c r="D31" s="8"/>
      <c r="E31" s="8"/>
      <c r="F31" s="8"/>
      <c r="G31" s="8"/>
      <c r="H31" s="9"/>
      <c r="I31" s="9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ht="31.40625" customHeight="true">
      <c r="A32" s="9"/>
      <c r="B32" s="9"/>
      <c r="C32" s="9"/>
      <c r="D32" s="9"/>
      <c r="E32" s="9"/>
      <c r="F32" s="9"/>
      <c r="G32" s="9"/>
      <c r="H32" s="9"/>
      <c r="I32" s="9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ht="31.40625" customHeight="true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ht="31.40625" customHeight="true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ht="31.40625" customHeight="true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ht="31.40625" customHeight="true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ht="31.40625" customHeight="true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ht="31.40625" customHeight="true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ht="31.40625" customHeight="true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ht="31.40625" customHeight="true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ht="31.40625" customHeight="true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ht="31.40625" customHeight="true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ht="31.40625" customHeight="true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ht="31.40625" customHeight="true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ht="31.40625" customHeight="true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ht="31.40625" customHeight="true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ht="31.40625" customHeight="true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ht="31.40625" customHeight="true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ht="31.40625" customHeight="true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ht="31.40625" customHeight="true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ht="31.40625" customHeight="true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ht="31.40625" customHeight="true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ht="31.40625" customHeight="true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ht="31.40625" customHeight="true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ht="31.40625" customHeight="true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ht="31.40625" customHeight="true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ht="31.40625" customHeight="true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ht="31.40625" customHeight="true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ht="31.40625" customHeight="true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ht="31.40625" customHeight="true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ht="31.40625" customHeight="true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ht="31.40625" customHeight="true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ht="31.40625" customHeight="true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ht="31.40625" customHeight="true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ht="31.40625" customHeight="true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ht="31.40625" customHeight="true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ht="31.40625" customHeight="true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ht="31.40625" customHeight="true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ht="31.40625" customHeight="true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ht="31.40625" customHeight="true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ht="31.40625" customHeight="true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ht="31.40625" customHeight="true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ht="31.40625" customHeight="true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ht="31.40625" customHeight="true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ht="31.40625" customHeight="true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ht="31.40625" customHeight="true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ht="31.40625" customHeight="true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ht="31.40625" customHeight="true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ht="31.40625" customHeight="true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ht="31.40625" customHeight="true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ht="31.40625" customHeight="true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ht="31.40625" customHeight="true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ht="31.40625" customHeight="true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ht="31.40625" customHeight="true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ht="31.40625" customHeight="true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ht="31.40625" customHeight="true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ht="31.40625" customHeight="true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ht="31.40625" customHeight="true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ht="31.40625" customHeight="true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ht="31.40625" customHeight="true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ht="31.40625" customHeight="true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ht="31.40625" customHeight="true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ht="31.40625" customHeight="true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ht="31.40625" customHeight="true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ht="31.40625" customHeight="true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ht="31.40625" customHeight="true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ht="31.40625" customHeight="true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ht="31.40625" customHeight="true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ht="31.40625" customHeight="true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ht="31.40625" customHeight="true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ht="31.40625" customHeight="true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ht="31.40625" customHeight="true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ht="31.40625" customHeight="true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ht="31.40625" customHeight="true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ht="31.40625" customHeight="true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ht="31.40625" customHeight="true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ht="31.40625" customHeight="true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ht="31.40625" customHeight="true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ht="31.40625" customHeight="true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ht="31.40625" customHeight="true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ht="31.40625" customHeight="true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ht="31.40625" customHeight="true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ht="31.40625" customHeight="true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ht="31.40625" customHeight="true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ht="31.40625" customHeight="true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ht="31.40625" customHeight="true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ht="31.40625" customHeight="true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ht="31.40625" customHeight="true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ht="31.40625" customHeight="true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ht="31.40625" customHeight="true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ht="31.40625" customHeight="true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ht="31.40625" customHeight="true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ht="31.40625" customHeight="true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ht="31.40625" customHeight="true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ht="31.40625" customHeight="true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ht="31.40625" customHeight="true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ht="31.40625" customHeight="true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ht="31.40625" customHeight="true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ht="31.40625" customHeight="true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ht="31.40625" customHeight="true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ht="31.40625" customHeight="true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ht="31.40625" customHeight="true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ht="31.40625" customHeight="true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ht="31.40625" customHeight="true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ht="31.40625" customHeight="true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ht="31.40625" customHeight="true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ht="31.40625" customHeight="true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ht="31.40625" customHeight="true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ht="31.40625" customHeight="true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ht="31.40625" customHeight="true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ht="31.40625" customHeight="true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ht="31.40625" customHeight="true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ht="31.40625" customHeight="true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ht="31.40625" customHeight="true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ht="31.40625" customHeight="true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ht="31.40625" customHeight="true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ht="31.40625" customHeight="true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ht="31.40625" customHeight="true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ht="31.40625" customHeight="true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ht="31.40625" customHeight="true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ht="31.40625" customHeight="true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ht="31.40625" customHeight="true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ht="31.40625" customHeight="true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ht="31.40625" customHeight="true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ht="31.40625" customHeight="true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ht="31.40625" customHeight="true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ht="31.40625" customHeight="true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ht="31.40625" customHeight="true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ht="31.40625" customHeight="true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ht="31.40625" customHeight="true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ht="31.40625" customHeight="true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ht="31.40625" customHeight="true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ht="31.40625" customHeight="true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ht="31.40625" customHeight="true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ht="31.40625" customHeight="true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ht="31.40625" customHeight="true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ht="31.40625" customHeight="true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ht="31.40625" customHeight="true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ht="31.40625" customHeight="true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ht="31.40625" customHeight="true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ht="31.40625" customHeight="true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ht="31.40625" customHeight="true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ht="31.40625" customHeight="true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ht="31.40625" customHeight="true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ht="31.40625" customHeight="true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ht="31.40625" customHeight="true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ht="31.40625" customHeight="true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ht="31.40625" customHeight="true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ht="31.40625" customHeight="true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ht="31.40625" customHeight="true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ht="31.40625" customHeight="true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ht="31.40625" customHeight="true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ht="31.40625" customHeight="true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ht="31.40625" customHeight="true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ht="31.40625" customHeight="true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ht="31.40625" customHeight="true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ht="31.40625" customHeight="true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ht="31.40625" customHeight="true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ht="31.40625" customHeight="true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ht="31.40625" customHeight="true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ht="31.40625" customHeight="true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ht="31.40625" customHeight="true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ht="31.40625" customHeight="true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ht="31.40625" customHeight="true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ht="31.40625" customHeight="true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ht="31.40625" customHeight="true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ht="31.40625" customHeight="true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ht="31.40625" customHeight="true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ht="31.40625" customHeight="true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ht="31.40625" customHeight="true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>
    <mergeCell ref="I20:I21"/>
    <mergeCell ref="C5:C6"/>
    <mergeCell ref="B14:C14"/>
    <mergeCell ref="A5:B6"/>
    <mergeCell ref="H29:I29"/>
    <mergeCell ref="A22:A23"/>
    <mergeCell ref="H22:H23"/>
    <mergeCell ref="I22:I23"/>
    <mergeCell ref="H26:I26"/>
    <mergeCell ref="H25:I25"/>
    <mergeCell ref="B22:B23"/>
    <mergeCell ref="H28:I28"/>
    <mergeCell ref="H7:H9"/>
    <mergeCell ref="H10:H12"/>
    <mergeCell ref="A16:A21"/>
    <mergeCell ref="A7:A14"/>
    <mergeCell ref="B20:C21"/>
    <mergeCell ref="C16:C19"/>
    <mergeCell ref="H18:H19"/>
    <mergeCell ref="B7:B9"/>
    <mergeCell ref="B10:B12"/>
    <mergeCell ref="H20:H21"/>
    <mergeCell ref="H16:H17"/>
    <mergeCell ref="B18:B19"/>
    <mergeCell ref="B16:B17"/>
    <mergeCell ref="A3:I3"/>
    <mergeCell ref="I16:I17"/>
    <mergeCell ref="H1:I1"/>
    <mergeCell ref="H2:I2"/>
    <mergeCell ref="I5:I6"/>
    <mergeCell ref="A4:I4"/>
  </mergeCells>
  <pageMargins bottom="0.75" footer="0.3" header="0.3" left="0.7" right="0.7" top="0.75"/>
</worksheet>
</file>