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>
    <definedName name="\c" localSheetId="0">'表'!#REF!</definedName>
    <definedName name="_Regression_Int" localSheetId="0">1</definedName>
    <definedName name="C_" localSheetId="0">'表'!#REF!</definedName>
    <definedName name="Print_Area_MI" localSheetId="0">'表'!$A$2:$N$35</definedName>
    <definedName name="\c">#REF!</definedName>
    <definedName name="C_">#REF!</definedName>
    <definedName name="PRINT_AREA_MI">#REF!</definedName>
    <definedName name="_xlnm.Print_Area" localSheetId="0">'表'!$A$1:$AR$41</definedName>
  </definedNames>
  <calcPr fullCalcOnLoad="1"/>
</workbook>
</file>

<file path=xl/sharedStrings.xml><?xml version="1.0" encoding="utf-8"?>
<sst xmlns="http://schemas.openxmlformats.org/spreadsheetml/2006/main" count="159" uniqueCount="79">
  <si>
    <t>公 開 類</t>
  </si>
  <si>
    <t>月    報</t>
  </si>
  <si>
    <t>臺中市歲出用途別-經常門月報表（當年度）</t>
  </si>
  <si>
    <t>項　　目</t>
  </si>
  <si>
    <t>總        計</t>
  </si>
  <si>
    <t>市議會主管</t>
  </si>
  <si>
    <t>市政府主管</t>
  </si>
  <si>
    <t>民政局主管</t>
  </si>
  <si>
    <t>財政局主管</t>
  </si>
  <si>
    <t>教育局主管</t>
  </si>
  <si>
    <t>經濟發展局主管</t>
  </si>
  <si>
    <t>建設局主管</t>
  </si>
  <si>
    <t>交通局主管</t>
  </si>
  <si>
    <t>都市發展局主管</t>
  </si>
  <si>
    <t>農業局主管</t>
  </si>
  <si>
    <t>觀光旅遊局主管</t>
  </si>
  <si>
    <t>社會局主管</t>
  </si>
  <si>
    <t>勞工局主管</t>
  </si>
  <si>
    <t>警察局主管</t>
  </si>
  <si>
    <t>消防局主管</t>
  </si>
  <si>
    <t>衛生局主管</t>
  </si>
  <si>
    <t>環境保護局主管</t>
  </si>
  <si>
    <t>文化局主管</t>
  </si>
  <si>
    <t>地政局主管</t>
  </si>
  <si>
    <t>法制局主管</t>
  </si>
  <si>
    <t>新聞局主管</t>
  </si>
  <si>
    <t>地方稅務局主管</t>
  </si>
  <si>
    <t>水利局主管</t>
  </si>
  <si>
    <t>運動局主管</t>
  </si>
  <si>
    <t>1~11月於次月底編送；12月於2月20日編送</t>
  </si>
  <si>
    <t>中華民國110年度5月</t>
  </si>
  <si>
    <t>合計</t>
  </si>
  <si>
    <t>人 事 費</t>
  </si>
  <si>
    <t>退休
退職
給付</t>
  </si>
  <si>
    <t>業 務 費</t>
  </si>
  <si>
    <t>兼職費</t>
  </si>
  <si>
    <t>臨時
人員
酬金</t>
  </si>
  <si>
    <t>按日按件
計資酬金</t>
  </si>
  <si>
    <t>土地租金</t>
  </si>
  <si>
    <t>稅捐及規費</t>
  </si>
  <si>
    <t>保險費</t>
  </si>
  <si>
    <t>編製機關</t>
  </si>
  <si>
    <t xml:space="preserve"> 表    號 </t>
  </si>
  <si>
    <t>獎補助費</t>
  </si>
  <si>
    <t>總計</t>
  </si>
  <si>
    <t>臺中市政府主計處</t>
  </si>
  <si>
    <t>20901-04-02-2</t>
  </si>
  <si>
    <t>單位：新臺幣元</t>
  </si>
  <si>
    <t>政府機關間</t>
  </si>
  <si>
    <t>公開類</t>
  </si>
  <si>
    <t>臺中市歲出用途別-經常門月報表（當年度）（續1）</t>
  </si>
  <si>
    <t>對地方政府</t>
  </si>
  <si>
    <t>對國內團體之捐助</t>
  </si>
  <si>
    <t>對外之捐助</t>
  </si>
  <si>
    <t>差額補貼</t>
  </si>
  <si>
    <t>對特種基金</t>
  </si>
  <si>
    <t>對私校之獎助</t>
  </si>
  <si>
    <t>社會保險負擔</t>
  </si>
  <si>
    <t>社會福利津貼及濟助</t>
  </si>
  <si>
    <t>公保軍保及退撫基金差額補助</t>
  </si>
  <si>
    <t>表    號</t>
  </si>
  <si>
    <t>其他</t>
  </si>
  <si>
    <t>債務費</t>
  </si>
  <si>
    <t>臺中市歲出用途別-經常門月報表（以前年度）（續2完）</t>
  </si>
  <si>
    <t>項       目</t>
  </si>
  <si>
    <t>填表</t>
  </si>
  <si>
    <t>資料來源：由本處第五科依據歲出用途別月報表彙編。</t>
  </si>
  <si>
    <t>填表說明：本表編製1份，並依統計法規定永久保存，資料透過網際網路上傳至「臺中市公務統計行政管理系統」。</t>
  </si>
  <si>
    <t>人事費</t>
  </si>
  <si>
    <t>審核</t>
  </si>
  <si>
    <t>業務費</t>
  </si>
  <si>
    <t>對地方
政府</t>
  </si>
  <si>
    <t>業務主管人員</t>
  </si>
  <si>
    <t>主辦統計人員</t>
  </si>
  <si>
    <t>對國內團體
之捐助</t>
  </si>
  <si>
    <t>差額
補貼</t>
  </si>
  <si>
    <t>對特種　基金</t>
  </si>
  <si>
    <t>機關首長</t>
  </si>
  <si>
    <t xml:space="preserve">   中華民國110年6月21日編製</t>
  </si>
</sst>
</file>

<file path=xl/styles.xml><?xml version="1.0" encoding="utf-8"?>
<styleSheet xmlns="http://schemas.openxmlformats.org/spreadsheetml/2006/main">
  <numFmts count="6">
    <numFmt numFmtId="188" formatCode="_-* #,##0.00_-;\-* #,##0.00_-;_-* &quot;-&quot;??_-;_-@_-"/>
    <numFmt numFmtId="189" formatCode="_-* #,##0_-;\-* #,##0_-;_-* &quot;－&quot;_-;_-@_-"/>
    <numFmt numFmtId="190" formatCode="_-* #,##0_-;\-* #,##0_-;_-* &quot; －&quot;_-;_-@_-"/>
    <numFmt numFmtId="191" formatCode="0_);[Red]\(0\)"/>
    <numFmt numFmtId="192" formatCode="#,##0_ "/>
    <numFmt numFmtId="193" formatCode="_(* #,##0_);_(* \(#,##0\);_(* &quot;-&quot;_);_(@_)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Courier"/>
      <family val="2"/>
    </font>
    <font>
      <sz val="12"/>
      <color theme="1"/>
      <name val="Times New Roman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3"/>
      <color theme="1"/>
      <name val="Times New Roman"/>
      <family val="2"/>
    </font>
    <font>
      <sz val="16"/>
      <color theme="1"/>
      <name val="Times New Roman"/>
      <family val="2"/>
    </font>
    <font>
      <sz val="10"/>
      <color theme="1"/>
      <name val="標楷體"/>
      <family val="2"/>
    </font>
    <font>
      <sz val="12"/>
      <color rgb="FF000000"/>
      <name val="標楷體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188" fontId="0" fillId="0" borderId="0" applyFont="0" applyFill="0" applyBorder="0" applyProtection="0">
      <alignment/>
    </xf>
    <xf numFmtId="0" fontId="3" fillId="0" borderId="0" applyFill="0" applyBorder="0" applyAlignment="0" applyProtection="0"/>
  </cellStyleXfs>
  <cellXfs count="11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188" fontId="0" fillId="0" borderId="0" xfId="21" applyNumberFormat="1" applyAlignment="1">
      <alignment vertical="center"/>
    </xf>
    <xf numFmtId="0" fontId="3" fillId="0" borderId="0" xfId="22" applyNumberFormat="1" applyFont="1"/>
    <xf numFmtId="189" fontId="4" fillId="0" borderId="1" xfId="20" applyNumberFormat="1" applyFont="1" applyBorder="1" applyAlignment="1">
      <alignment horizontal="center" vertical="center"/>
    </xf>
    <xf numFmtId="189" fontId="5" fillId="0" borderId="2" xfId="20" applyNumberFormat="1" applyFont="1" applyBorder="1" applyAlignment="1">
      <alignment horizontal="center" vertical="center"/>
    </xf>
    <xf numFmtId="190" fontId="4" fillId="0" borderId="0" xfId="20" applyNumberFormat="1" applyFont="1" applyAlignment="1">
      <alignment horizontal="center" vertical="center"/>
    </xf>
    <xf numFmtId="191" fontId="4" fillId="0" borderId="3" xfId="20" applyNumberFormat="1" applyFont="1" applyBorder="1" applyAlignment="1">
      <alignment horizontal="center" vertical="center" wrapText="1"/>
    </xf>
    <xf numFmtId="0" fontId="4" fillId="0" borderId="2" xfId="20" applyFont="1" applyBorder="1" applyAlignment="1">
      <alignment horizontal="center" vertical="center"/>
    </xf>
    <xf numFmtId="0" fontId="4" fillId="0" borderId="0" xfId="20" applyFont="1" applyAlignment="1">
      <alignment horizontal="left" vertical="center"/>
    </xf>
    <xf numFmtId="191" fontId="4" fillId="0" borderId="0" xfId="20" applyNumberFormat="1" applyFont="1" applyAlignment="1">
      <alignment horizontal="left" vertical="center"/>
    </xf>
    <xf numFmtId="191" fontId="4" fillId="0" borderId="4" xfId="20" applyNumberFormat="1" applyFont="1" applyBorder="1" applyAlignment="1">
      <alignment horizontal="left" vertical="center"/>
    </xf>
    <xf numFmtId="189" fontId="4" fillId="0" borderId="2" xfId="20" applyNumberFormat="1" applyFont="1" applyBorder="1" applyAlignment="1">
      <alignment horizontal="center" vertical="center"/>
    </xf>
    <xf numFmtId="189" fontId="4" fillId="0" borderId="0" xfId="20" applyNumberFormat="1" applyFont="1" applyAlignment="1">
      <alignment horizontal="center" vertical="center"/>
    </xf>
    <xf numFmtId="0" fontId="4" fillId="0" borderId="0" xfId="20" applyFont="1"/>
    <xf numFmtId="189" fontId="6" fillId="0" borderId="0" xfId="20" applyNumberFormat="1" applyFont="1"/>
    <xf numFmtId="189" fontId="3" fillId="0" borderId="0" xfId="20" applyNumberFormat="1" applyFont="1" applyAlignment="1">
      <alignment horizontal="center" vertical="center"/>
    </xf>
    <xf numFmtId="49" fontId="4" fillId="0" borderId="4" xfId="20" applyNumberFormat="1" applyFont="1" applyBorder="1" applyAlignment="1">
      <alignment vertical="center"/>
    </xf>
    <xf numFmtId="189" fontId="7" fillId="0" borderId="2" xfId="20" applyNumberFormat="1" applyFont="1" applyBorder="1" applyAlignment="1">
      <alignment horizontal="center" vertical="center"/>
    </xf>
    <xf numFmtId="49" fontId="4" fillId="0" borderId="0" xfId="20" applyNumberFormat="1" applyFont="1" applyAlignment="1">
      <alignment horizontal="center" vertical="center"/>
    </xf>
    <xf numFmtId="191" fontId="4" fillId="0" borderId="1" xfId="20" applyNumberFormat="1" applyFont="1" applyBorder="1" applyAlignment="1">
      <alignment horizontal="center" vertical="center" wrapText="1"/>
    </xf>
    <xf numFmtId="0" fontId="4" fillId="0" borderId="5" xfId="20" applyFont="1" applyBorder="1" applyAlignment="1">
      <alignment horizontal="center"/>
    </xf>
    <xf numFmtId="0" fontId="4" fillId="0" borderId="6" xfId="20" applyFont="1" applyBorder="1"/>
    <xf numFmtId="191" fontId="4" fillId="0" borderId="6" xfId="20" applyNumberFormat="1" applyFont="1" applyBorder="1" applyAlignment="1">
      <alignment vertical="center"/>
    </xf>
    <xf numFmtId="0" fontId="4" fillId="0" borderId="6" xfId="20" applyFont="1" applyBorder="1" applyAlignment="1">
      <alignment vertical="center"/>
    </xf>
    <xf numFmtId="191" fontId="4" fillId="0" borderId="7" xfId="20" applyNumberFormat="1" applyFont="1" applyBorder="1" applyAlignment="1">
      <alignment vertical="center"/>
    </xf>
    <xf numFmtId="189" fontId="4" fillId="0" borderId="0" xfId="20" applyNumberFormat="1" applyFont="1" applyAlignment="1">
      <alignment horizontal="right" vertical="center"/>
    </xf>
    <xf numFmtId="0" fontId="4" fillId="0" borderId="0" xfId="20" applyFont="1" applyAlignment="1">
      <alignment horizontal="center"/>
    </xf>
    <xf numFmtId="0" fontId="4" fillId="0" borderId="4" xfId="20" applyFont="1" applyBorder="1"/>
    <xf numFmtId="190" fontId="4" fillId="0" borderId="4" xfId="20" applyNumberFormat="1" applyFont="1" applyBorder="1" applyAlignment="1">
      <alignment horizontal="center" vertical="center"/>
    </xf>
    <xf numFmtId="0" fontId="4" fillId="0" borderId="1" xfId="20" applyFont="1" applyBorder="1" applyAlignment="1">
      <alignment horizontal="center" vertical="center"/>
    </xf>
    <xf numFmtId="192" fontId="4" fillId="0" borderId="8" xfId="21" applyNumberFormat="1" applyFont="1" applyBorder="1" applyAlignment="1">
      <alignment horizontal="right" vertical="center"/>
    </xf>
    <xf numFmtId="191" fontId="4" fillId="0" borderId="2" xfId="20" applyNumberFormat="1" applyFont="1" applyBorder="1" applyAlignment="1">
      <alignment vertical="center"/>
    </xf>
    <xf numFmtId="189" fontId="4" fillId="0" borderId="4" xfId="20" applyNumberFormat="1" applyFont="1" applyBorder="1" applyAlignment="1">
      <alignment horizontal="left" vertical="center"/>
    </xf>
    <xf numFmtId="190" fontId="4" fillId="0" borderId="2" xfId="20" applyNumberFormat="1" applyFont="1" applyBorder="1" applyAlignment="1">
      <alignment horizontal="center" vertical="center"/>
    </xf>
    <xf numFmtId="191" fontId="4" fillId="0" borderId="0" xfId="20" applyNumberFormat="1" applyFont="1" applyAlignment="1">
      <alignment horizontal="center" vertical="center" wrapText="1"/>
    </xf>
    <xf numFmtId="192" fontId="4" fillId="0" borderId="0" xfId="21" applyNumberFormat="1" applyFont="1" applyAlignment="1">
      <alignment horizontal="right" vertical="center"/>
    </xf>
    <xf numFmtId="192" fontId="4" fillId="0" borderId="4" xfId="21" applyNumberFormat="1" applyFont="1" applyBorder="1" applyAlignment="1">
      <alignment horizontal="right" vertical="center"/>
    </xf>
    <xf numFmtId="189" fontId="3" fillId="0" borderId="4" xfId="20" applyNumberFormat="1" applyFont="1" applyBorder="1" applyAlignment="1">
      <alignment horizontal="left" vertical="center"/>
    </xf>
    <xf numFmtId="190" fontId="4" fillId="0" borderId="3" xfId="20" applyNumberFormat="1" applyFont="1" applyBorder="1" applyAlignment="1">
      <alignment horizontal="center" vertical="center"/>
    </xf>
    <xf numFmtId="0" fontId="4" fillId="0" borderId="1" xfId="20" applyFont="1" applyBorder="1" applyAlignment="1">
      <alignment horizontal="center" vertical="center" wrapText="1"/>
    </xf>
    <xf numFmtId="189" fontId="4" fillId="0" borderId="2" xfId="20" applyNumberFormat="1" applyFont="1" applyBorder="1" applyAlignment="1">
      <alignment horizontal="right" vertical="center"/>
    </xf>
    <xf numFmtId="0" fontId="4" fillId="0" borderId="9" xfId="20" applyFont="1" applyBorder="1" applyAlignment="1">
      <alignment horizontal="center" vertical="center"/>
    </xf>
    <xf numFmtId="191" fontId="4" fillId="0" borderId="10" xfId="20" applyNumberFormat="1" applyFont="1" applyBorder="1" applyAlignment="1">
      <alignment vertical="center"/>
    </xf>
    <xf numFmtId="49" fontId="3" fillId="0" borderId="4" xfId="20" applyNumberFormat="1" applyFont="1" applyBorder="1" applyAlignment="1">
      <alignment horizontal="left" vertical="center"/>
    </xf>
    <xf numFmtId="0" fontId="4" fillId="0" borderId="11" xfId="20" applyFont="1" applyBorder="1" applyAlignment="1">
      <alignment horizontal="center" vertical="center"/>
    </xf>
    <xf numFmtId="193" fontId="4" fillId="0" borderId="0" xfId="21" applyNumberFormat="1" applyFont="1" applyAlignment="1">
      <alignment horizontal="right" vertical="center"/>
    </xf>
    <xf numFmtId="49" fontId="8" fillId="0" borderId="4" xfId="20" applyNumberFormat="1" applyFont="1" applyBorder="1" applyAlignment="1">
      <alignment horizontal="right"/>
    </xf>
    <xf numFmtId="190" fontId="4" fillId="0" borderId="0" xfId="20" applyNumberFormat="1" applyFont="1" applyAlignment="1">
      <alignment horizontal="center" vertical="center" wrapText="1"/>
    </xf>
    <xf numFmtId="190" fontId="4" fillId="0" borderId="0" xfId="20" applyNumberFormat="1" applyFont="1" applyAlignment="1">
      <alignment vertical="top" wrapText="1"/>
    </xf>
    <xf numFmtId="189" fontId="7" fillId="0" borderId="0" xfId="20" applyNumberFormat="1" applyFont="1" applyAlignment="1">
      <alignment horizontal="center" vertical="center"/>
    </xf>
    <xf numFmtId="190" fontId="4" fillId="0" borderId="0" xfId="20" applyNumberFormat="1" applyFont="1" applyAlignment="1">
      <alignment wrapText="1"/>
    </xf>
    <xf numFmtId="0" fontId="4" fillId="0" borderId="9" xfId="20" applyFont="1" applyBorder="1" applyAlignment="1">
      <alignment horizontal="center" vertical="center" wrapText="1"/>
    </xf>
    <xf numFmtId="0" fontId="4" fillId="0" borderId="8" xfId="20" applyFont="1" applyBorder="1" applyAlignment="1">
      <alignment horizontal="center" vertical="center" wrapText="1"/>
    </xf>
    <xf numFmtId="0" fontId="4" fillId="0" borderId="12" xfId="20" applyFont="1" applyBorder="1" applyAlignment="1">
      <alignment horizontal="center" vertical="center" wrapText="1"/>
    </xf>
    <xf numFmtId="190" fontId="4" fillId="0" borderId="2" xfId="20" applyNumberFormat="1" applyFont="1" applyBorder="1" applyAlignment="1">
      <alignment horizontal="right" vertical="center"/>
    </xf>
    <xf numFmtId="190" fontId="4" fillId="0" borderId="0" xfId="20" applyNumberFormat="1" applyFont="1" applyAlignment="1">
      <alignment horizontal="right" vertical="center"/>
    </xf>
    <xf numFmtId="190" fontId="4" fillId="0" borderId="0" xfId="20" applyNumberFormat="1" applyFont="1"/>
    <xf numFmtId="49" fontId="8" fillId="0" borderId="7" xfId="20" applyNumberFormat="1" applyFont="1" applyBorder="1" applyAlignment="1">
      <alignment horizontal="right"/>
    </xf>
    <xf numFmtId="0" fontId="4" fillId="0" borderId="3" xfId="20" applyFont="1" applyBorder="1" applyAlignment="1">
      <alignment horizontal="center" vertical="center"/>
    </xf>
    <xf numFmtId="189" fontId="4" fillId="0" borderId="13" xfId="20" applyNumberFormat="1" applyFont="1" applyBorder="1" applyAlignment="1">
      <alignment horizontal="center" vertical="center"/>
    </xf>
    <xf numFmtId="0" fontId="4" fillId="0" borderId="13" xfId="20" applyFont="1" applyBorder="1" applyAlignment="1">
      <alignment horizontal="center" vertical="center"/>
    </xf>
    <xf numFmtId="0" fontId="4" fillId="0" borderId="8" xfId="20" applyFont="1" applyBorder="1" applyAlignment="1">
      <alignment horizontal="center" vertical="center"/>
    </xf>
    <xf numFmtId="0" fontId="4" fillId="0" borderId="12" xfId="20" applyFont="1" applyBorder="1" applyAlignment="1">
      <alignment horizontal="center" vertical="center"/>
    </xf>
    <xf numFmtId="193" fontId="4" fillId="0" borderId="0" xfId="20" applyNumberFormat="1" applyFont="1" applyAlignment="1">
      <alignment horizontal="right" vertical="center"/>
    </xf>
    <xf numFmtId="189" fontId="4" fillId="0" borderId="14" xfId="20" applyNumberFormat="1" applyFont="1" applyBorder="1" applyAlignment="1">
      <alignment horizontal="center" vertical="center"/>
    </xf>
    <xf numFmtId="49" fontId="3" fillId="0" borderId="1" xfId="20" applyNumberFormat="1" applyFont="1" applyBorder="1" applyAlignment="1">
      <alignment horizontal="center" vertical="center"/>
    </xf>
    <xf numFmtId="190" fontId="4" fillId="0" borderId="4" xfId="20" applyNumberFormat="1" applyFont="1" applyBorder="1" applyAlignment="1">
      <alignment horizontal="right" vertical="center"/>
    </xf>
    <xf numFmtId="0" fontId="4" fillId="0" borderId="0" xfId="20" applyFont="1" applyAlignment="1">
      <alignment horizontal="right" vertical="center"/>
    </xf>
    <xf numFmtId="190" fontId="4" fillId="0" borderId="0" xfId="20" applyNumberFormat="1" applyFont="1" applyAlignment="1">
      <alignment vertical="center"/>
    </xf>
    <xf numFmtId="49" fontId="4" fillId="0" borderId="4" xfId="20" applyNumberFormat="1" applyFont="1" applyBorder="1" applyAlignment="1">
      <alignment horizontal="center" vertical="center"/>
    </xf>
    <xf numFmtId="0" fontId="4" fillId="0" borderId="6" xfId="20" applyFont="1" applyBorder="1" applyAlignment="1">
      <alignment horizontal="left"/>
    </xf>
    <xf numFmtId="191" fontId="4" fillId="0" borderId="6" xfId="20" applyNumberFormat="1" applyFont="1" applyBorder="1" applyAlignment="1">
      <alignment horizontal="left" vertical="center"/>
    </xf>
    <xf numFmtId="191" fontId="4" fillId="0" borderId="7" xfId="20" applyNumberFormat="1" applyFont="1" applyBorder="1" applyAlignment="1">
      <alignment horizontal="left" vertical="center"/>
    </xf>
    <xf numFmtId="192" fontId="4" fillId="0" borderId="0" xfId="20" applyNumberFormat="1" applyFont="1" applyAlignment="1">
      <alignment horizontal="right" vertical="center"/>
    </xf>
    <xf numFmtId="193" fontId="4" fillId="0" borderId="4" xfId="20" applyNumberFormat="1" applyFont="1" applyBorder="1" applyAlignment="1">
      <alignment horizontal="right" vertical="center"/>
    </xf>
    <xf numFmtId="0" fontId="4" fillId="0" borderId="10" xfId="20" applyFont="1" applyBorder="1" applyAlignment="1">
      <alignment horizontal="center" vertical="center" wrapText="1"/>
    </xf>
    <xf numFmtId="0" fontId="4" fillId="0" borderId="14" xfId="20" applyFont="1" applyBorder="1" applyAlignment="1">
      <alignment horizontal="center" vertical="center" wrapText="1"/>
    </xf>
    <xf numFmtId="0" fontId="4" fillId="0" borderId="15" xfId="20" applyFont="1" applyBorder="1" applyAlignment="1">
      <alignment horizontal="center" vertical="center" wrapText="1"/>
    </xf>
    <xf numFmtId="0" fontId="4" fillId="0" borderId="5" xfId="20" applyFont="1" applyBorder="1" applyAlignment="1">
      <alignment horizontal="center" vertical="center" wrapText="1"/>
    </xf>
    <xf numFmtId="0" fontId="4" fillId="0" borderId="6" xfId="20" applyFont="1" applyBorder="1" applyAlignment="1">
      <alignment horizontal="center" vertical="center" wrapText="1"/>
    </xf>
    <xf numFmtId="0" fontId="4" fillId="0" borderId="7" xfId="20" applyFont="1" applyBorder="1" applyAlignment="1">
      <alignment horizontal="center" vertical="center" wrapText="1"/>
    </xf>
    <xf numFmtId="189" fontId="4" fillId="0" borderId="0" xfId="20" applyNumberFormat="1" applyFont="1" applyAlignment="1">
      <alignment vertical="center"/>
    </xf>
    <xf numFmtId="189" fontId="4" fillId="0" borderId="1" xfId="20" applyNumberFormat="1" applyFont="1" applyBorder="1" applyAlignment="1">
      <alignment vertical="center"/>
    </xf>
    <xf numFmtId="189" fontId="5" fillId="0" borderId="2" xfId="20" applyNumberFormat="1" applyFont="1" applyBorder="1" applyAlignment="1">
      <alignment vertical="center"/>
    </xf>
    <xf numFmtId="189" fontId="5" fillId="0" borderId="0" xfId="20" applyNumberFormat="1" applyFont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4" fillId="0" borderId="4" xfId="20" applyFont="1" applyBorder="1" applyAlignment="1">
      <alignment horizontal="center" vertical="center"/>
    </xf>
    <xf numFmtId="0" fontId="4" fillId="0" borderId="0" xfId="20" applyFont="1" applyAlignment="1">
      <alignment vertical="center"/>
    </xf>
    <xf numFmtId="0" fontId="9" fillId="0" borderId="0" xfId="20" applyFont="1"/>
    <xf numFmtId="0" fontId="4" fillId="0" borderId="6" xfId="20" applyFont="1" applyBorder="1" applyAlignment="1">
      <alignment horizontal="center"/>
    </xf>
    <xf numFmtId="191" fontId="4" fillId="0" borderId="4" xfId="20" applyNumberFormat="1" applyFont="1" applyBorder="1" applyAlignment="1">
      <alignment vertical="center"/>
    </xf>
    <xf numFmtId="193" fontId="4" fillId="0" borderId="0" xfId="20" applyNumberFormat="1" applyFont="1" applyAlignment="1">
      <alignment vertical="center"/>
    </xf>
    <xf numFmtId="193" fontId="4" fillId="0" borderId="12" xfId="20" applyNumberFormat="1" applyFont="1" applyBorder="1" applyAlignment="1">
      <alignment vertical="center"/>
    </xf>
    <xf numFmtId="0" fontId="4" fillId="0" borderId="1" xfId="22" applyFont="1" applyBorder="1" applyAlignment="1" applyProtection="1">
      <alignment horizontal="center" vertical="center"/>
      <protection locked="0"/>
    </xf>
    <xf numFmtId="193" fontId="4" fillId="0" borderId="4" xfId="20" applyNumberFormat="1" applyFont="1" applyBorder="1" applyAlignment="1">
      <alignment vertical="center"/>
    </xf>
    <xf numFmtId="0" fontId="4" fillId="0" borderId="1" xfId="22" applyFont="1" applyBorder="1" applyAlignment="1" applyProtection="1">
      <alignment horizontal="center" vertical="center" wrapText="1"/>
      <protection locked="0"/>
    </xf>
    <xf numFmtId="49" fontId="8" fillId="0" borderId="4" xfId="20" applyNumberFormat="1" applyFont="1" applyBorder="1" applyAlignment="1">
      <alignment horizontal="center" vertical="center"/>
    </xf>
    <xf numFmtId="189" fontId="4" fillId="0" borderId="6" xfId="20" applyNumberFormat="1" applyFont="1" applyBorder="1" applyAlignment="1">
      <alignment horizontal="center" vertical="center"/>
    </xf>
    <xf numFmtId="189" fontId="4" fillId="0" borderId="8" xfId="20" applyNumberFormat="1" applyFont="1" applyBorder="1" applyAlignment="1">
      <alignment horizontal="center" vertical="center"/>
    </xf>
    <xf numFmtId="49" fontId="8" fillId="0" borderId="7" xfId="20" applyNumberFormat="1" applyFont="1" applyBorder="1" applyAlignment="1">
      <alignment horizontal="center" vertical="center"/>
    </xf>
    <xf numFmtId="49" fontId="3" fillId="0" borderId="13" xfId="20" applyNumberFormat="1" applyFont="1" applyBorder="1" applyAlignment="1">
      <alignment horizontal="center" vertical="center"/>
    </xf>
    <xf numFmtId="189" fontId="4" fillId="0" borderId="3" xfId="20" applyNumberFormat="1" applyFont="1" applyBorder="1" applyAlignment="1">
      <alignment horizontal="center" vertical="center"/>
    </xf>
    <xf numFmtId="49" fontId="3" fillId="0" borderId="3" xfId="20" applyNumberFormat="1" applyFont="1" applyBorder="1" applyAlignment="1">
      <alignment horizontal="center" vertical="center"/>
    </xf>
    <xf numFmtId="0" fontId="2" fillId="0" borderId="0" xfId="20" applyFont="1" applyAlignment="1">
      <alignment vertical="center"/>
    </xf>
    <xf numFmtId="0" fontId="4" fillId="0" borderId="9" xfId="22" applyFont="1" applyBorder="1" applyAlignment="1">
      <alignment horizontal="center" vertical="center"/>
    </xf>
    <xf numFmtId="0" fontId="4" fillId="0" borderId="8" xfId="22" applyFont="1" applyBorder="1" applyAlignment="1">
      <alignment horizontal="center" vertical="center"/>
    </xf>
    <xf numFmtId="0" fontId="4" fillId="0" borderId="12" xfId="22" applyFont="1" applyBorder="1" applyAlignment="1">
      <alignment horizontal="center" vertical="center"/>
    </xf>
    <xf numFmtId="189" fontId="3" fillId="0" borderId="0" xfId="20" applyNumberFormat="1" applyFont="1" applyAlignment="1">
      <alignment vertical="center"/>
    </xf>
    <xf numFmtId="189" fontId="6" fillId="0" borderId="0" xfId="20" applyNumberFormat="1" applyFont="1" applyAlignment="1">
      <alignment vertical="center"/>
    </xf>
    <xf numFmtId="191" fontId="4" fillId="0" borderId="0" xfId="20" applyNumberFormat="1" applyFont="1" applyAlignment="1">
      <alignment vertical="center" wrapText="1"/>
    </xf>
    <xf numFmtId="191" fontId="4" fillId="0" borderId="0" xfId="20" applyNumberFormat="1" applyFont="1" applyAlignment="1">
      <alignment vertical="center"/>
    </xf>
    <xf numFmtId="189" fontId="4" fillId="0" borderId="0" xfId="20" applyNumberFormat="1" applyFont="1"/>
    <xf numFmtId="189" fontId="6" fillId="0" borderId="0" xfId="20" applyNumberFormat="1" applyFont="1" applyAlignment="1">
      <alignment horizontal="center"/>
    </xf>
    <xf numFmtId="190" fontId="6" fillId="0" borderId="0" xfId="20" applyNumberFormat="1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千分位" xfId="21"/>
    <cellStyle name="一般_TAB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R97"/>
  <sheetViews>
    <sheetView tabSelected="1" zoomScale="80" zoomScaleNormal="80" workbookViewId="0" topLeftCell="A1">
      <selection activeCell="AP35" sqref="AP35"/>
    </sheetView>
  </sheetViews>
  <sheetFormatPr defaultColWidth="9.28125" defaultRowHeight="15"/>
  <cols>
    <col min="1" max="1" width="11.7109375" style="113" customWidth="1"/>
    <col min="2" max="2" width="6.7109375" style="15" customWidth="1"/>
    <col min="3" max="3" width="23.140625" style="15" customWidth="1"/>
    <col min="4" max="4" width="17.8515625" style="15" customWidth="1"/>
    <col min="5" max="5" width="17.00390625" style="15" customWidth="1"/>
    <col min="6" max="6" width="17.57421875" style="15" customWidth="1"/>
    <col min="7" max="7" width="12.7109375" style="15" customWidth="1"/>
    <col min="8" max="9" width="17.421875" style="15" customWidth="1"/>
    <col min="10" max="10" width="15.57421875" style="114" customWidth="1"/>
    <col min="11" max="11" width="17.28125" style="114" customWidth="1"/>
    <col min="12" max="12" width="16.421875" style="114" customWidth="1"/>
    <col min="13" max="13" width="21.00390625" style="15" customWidth="1"/>
    <col min="14" max="14" width="17.7109375" style="15" customWidth="1"/>
    <col min="15" max="16" width="11.7109375" style="15" customWidth="1"/>
    <col min="17" max="17" width="20.28125" style="15" customWidth="1"/>
    <col min="18" max="18" width="16.57421875" style="15" customWidth="1"/>
    <col min="19" max="19" width="14.28125" style="15" customWidth="1"/>
    <col min="20" max="20" width="17.140625" style="15" customWidth="1"/>
    <col min="21" max="21" width="18.28125" style="15" customWidth="1"/>
    <col min="22" max="22" width="17.28125" style="15" customWidth="1"/>
    <col min="23" max="23" width="16.140625" style="15" customWidth="1"/>
    <col min="24" max="24" width="18.00390625" style="15" customWidth="1"/>
    <col min="25" max="25" width="18.28125" style="15" customWidth="1"/>
    <col min="26" max="26" width="20.7109375" style="15" customWidth="1"/>
    <col min="27" max="27" width="22.421875" style="15" customWidth="1"/>
    <col min="28" max="28" width="11.7109375" style="15" customWidth="1"/>
    <col min="29" max="29" width="13.28125" style="15" customWidth="1"/>
    <col min="30" max="30" width="19.8515625" style="15" customWidth="1"/>
    <col min="31" max="31" width="13.8515625" style="15" customWidth="1"/>
    <col min="32" max="32" width="16.7109375" style="15" customWidth="1"/>
    <col min="33" max="33" width="15.140625" style="15" customWidth="1"/>
    <col min="34" max="34" width="10.7109375" style="15" customWidth="1"/>
    <col min="35" max="35" width="16.8515625" style="15" customWidth="1"/>
    <col min="36" max="36" width="12.28125" style="15" customWidth="1"/>
    <col min="37" max="37" width="9.140625" style="15" customWidth="1"/>
    <col min="38" max="39" width="10.57421875" style="15" customWidth="1"/>
    <col min="40" max="40" width="9.57421875" style="15" customWidth="1"/>
    <col min="41" max="41" width="16.57421875" style="15" customWidth="1"/>
    <col min="42" max="42" width="15.00390625" style="15" customWidth="1"/>
    <col min="43" max="43" width="18.00390625" style="15" customWidth="1"/>
    <col min="44" max="44" width="10.00390625" style="15" customWidth="1"/>
    <col min="45" max="16384" width="9.28125" style="15" customWidth="1"/>
  </cols>
  <sheetData>
    <row r="1" spans="1:44" s="108" customFormat="1" ht="20.1" customHeight="1">
      <c r="A1" s="4" t="s">
        <v>0</v>
      </c>
      <c r="B1" s="16"/>
      <c r="C1" s="16"/>
      <c r="D1" s="16"/>
      <c r="E1" s="16"/>
      <c r="F1" s="16"/>
      <c r="G1" s="16"/>
      <c r="H1" s="16"/>
      <c r="I1" s="16"/>
      <c r="J1" s="16"/>
      <c r="M1" s="4" t="s">
        <v>41</v>
      </c>
      <c r="N1" s="65" t="s">
        <v>45</v>
      </c>
      <c r="O1" s="30" t="s">
        <v>49</v>
      </c>
      <c r="P1" s="14"/>
      <c r="Q1" s="16"/>
      <c r="R1" s="16"/>
      <c r="S1" s="16"/>
      <c r="T1" s="16"/>
      <c r="U1" s="16"/>
      <c r="V1" s="16"/>
      <c r="W1" s="16"/>
      <c r="X1" s="16"/>
      <c r="Y1" s="16"/>
      <c r="Z1" s="30" t="s">
        <v>41</v>
      </c>
      <c r="AA1" s="83" t="s">
        <v>45</v>
      </c>
      <c r="AB1" s="30" t="s">
        <v>49</v>
      </c>
      <c r="AC1" s="14"/>
      <c r="AD1" s="16"/>
      <c r="AE1" s="16"/>
      <c r="AF1" s="16"/>
      <c r="AG1" s="16"/>
      <c r="AH1" s="16"/>
      <c r="AI1" s="16"/>
      <c r="AJ1" s="16"/>
      <c r="AK1" s="16"/>
      <c r="AL1" s="27"/>
      <c r="AM1" s="98"/>
      <c r="AN1" s="99"/>
      <c r="AP1" s="30" t="s">
        <v>41</v>
      </c>
      <c r="AQ1" s="60" t="s">
        <v>45</v>
      </c>
      <c r="AR1" s="102"/>
    </row>
    <row r="2" spans="1:44" s="108" customFormat="1" ht="20.1" customHeight="1">
      <c r="A2" s="4" t="s">
        <v>1</v>
      </c>
      <c r="B2" s="17" t="s">
        <v>29</v>
      </c>
      <c r="C2" s="28"/>
      <c r="D2" s="33"/>
      <c r="E2" s="38"/>
      <c r="F2" s="38"/>
      <c r="G2" s="44"/>
      <c r="H2" s="47"/>
      <c r="I2" s="47"/>
      <c r="J2" s="47"/>
      <c r="K2" s="47"/>
      <c r="L2" s="58"/>
      <c r="M2" s="60" t="s">
        <v>42</v>
      </c>
      <c r="N2" s="66" t="s">
        <v>46</v>
      </c>
      <c r="O2" s="30" t="s">
        <v>1</v>
      </c>
      <c r="P2" s="17" t="s">
        <v>29</v>
      </c>
      <c r="Q2" s="28"/>
      <c r="R2" s="33"/>
      <c r="S2" s="38"/>
      <c r="T2" s="47"/>
      <c r="U2" s="47"/>
      <c r="V2" s="47"/>
      <c r="W2" s="47"/>
      <c r="X2" s="47"/>
      <c r="Y2" s="58"/>
      <c r="Z2" s="30" t="s">
        <v>60</v>
      </c>
      <c r="AA2" s="66" t="s">
        <v>46</v>
      </c>
      <c r="AB2" s="30" t="s">
        <v>1</v>
      </c>
      <c r="AC2" s="17" t="s">
        <v>29</v>
      </c>
      <c r="AD2" s="28"/>
      <c r="AE2" s="33"/>
      <c r="AF2" s="38"/>
      <c r="AG2" s="38"/>
      <c r="AH2" s="44"/>
      <c r="AI2" s="97"/>
      <c r="AJ2" s="97"/>
      <c r="AK2" s="97"/>
      <c r="AL2" s="97"/>
      <c r="AM2" s="97"/>
      <c r="AN2" s="97"/>
      <c r="AO2" s="100"/>
      <c r="AP2" s="30" t="s">
        <v>60</v>
      </c>
      <c r="AQ2" s="101" t="s">
        <v>46</v>
      </c>
      <c r="AR2" s="103"/>
    </row>
    <row r="3" spans="1:44" s="109" customFormat="1" ht="30" customHeight="1">
      <c r="A3" s="5" t="s">
        <v>2</v>
      </c>
      <c r="B3" s="18"/>
      <c r="C3" s="18"/>
      <c r="D3" s="18"/>
      <c r="E3" s="18"/>
      <c r="F3" s="18"/>
      <c r="G3" s="18"/>
      <c r="H3" s="18"/>
      <c r="I3" s="50"/>
      <c r="J3" s="50"/>
      <c r="K3" s="18"/>
      <c r="L3" s="18"/>
      <c r="M3" s="18"/>
      <c r="N3" s="50"/>
      <c r="O3" s="5" t="s">
        <v>50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4"/>
      <c r="AB3" s="85" t="s">
        <v>63</v>
      </c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104"/>
    </row>
    <row r="4" spans="1:44" s="82" customFormat="1" ht="20.1" customHeight="1">
      <c r="A4" s="6"/>
      <c r="B4" s="19" t="s">
        <v>30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67" t="s">
        <v>47</v>
      </c>
      <c r="O4" s="70" t="s">
        <v>30</v>
      </c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67" t="s">
        <v>47</v>
      </c>
      <c r="AC4" s="70" t="s">
        <v>30</v>
      </c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6"/>
      <c r="AQ4" s="6" t="s">
        <v>47</v>
      </c>
      <c r="AR4" s="6"/>
    </row>
    <row r="5" spans="1:44" s="82" customFormat="1" ht="20.1" customHeight="1">
      <c r="A5" s="7" t="s">
        <v>3</v>
      </c>
      <c r="B5" s="20"/>
      <c r="C5" s="30" t="s">
        <v>31</v>
      </c>
      <c r="D5" s="34" t="s">
        <v>32</v>
      </c>
      <c r="E5" s="39"/>
      <c r="F5" s="42" t="s">
        <v>34</v>
      </c>
      <c r="G5" s="45"/>
      <c r="H5" s="45"/>
      <c r="I5" s="45"/>
      <c r="J5" s="45"/>
      <c r="K5" s="45"/>
      <c r="L5" s="59"/>
      <c r="M5" s="61" t="s">
        <v>43</v>
      </c>
      <c r="N5" s="45"/>
      <c r="O5" s="59" t="s">
        <v>3</v>
      </c>
      <c r="P5" s="30"/>
      <c r="Q5" s="30" t="s">
        <v>43</v>
      </c>
      <c r="R5" s="30"/>
      <c r="S5" s="30"/>
      <c r="T5" s="30"/>
      <c r="U5" s="30"/>
      <c r="V5" s="30"/>
      <c r="W5" s="30"/>
      <c r="X5" s="30"/>
      <c r="Y5" s="30"/>
      <c r="Z5" s="30"/>
      <c r="AA5" s="61" t="s">
        <v>62</v>
      </c>
      <c r="AB5" s="8" t="s">
        <v>64</v>
      </c>
      <c r="AC5" s="8"/>
      <c r="AD5" s="30" t="s">
        <v>31</v>
      </c>
      <c r="AE5" s="94" t="s">
        <v>68</v>
      </c>
      <c r="AF5" s="94" t="s">
        <v>70</v>
      </c>
      <c r="AG5" s="96" t="s">
        <v>43</v>
      </c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105" t="s">
        <v>62</v>
      </c>
    </row>
    <row r="6" spans="1:44" s="110" customFormat="1" ht="20.1" customHeight="1">
      <c r="A6" s="7"/>
      <c r="B6" s="20"/>
      <c r="C6" s="30"/>
      <c r="D6" s="35" t="s">
        <v>31</v>
      </c>
      <c r="E6" s="40" t="s">
        <v>33</v>
      </c>
      <c r="F6" s="35" t="s">
        <v>31</v>
      </c>
      <c r="G6" s="40" t="s">
        <v>35</v>
      </c>
      <c r="H6" s="40" t="s">
        <v>36</v>
      </c>
      <c r="I6" s="40" t="s">
        <v>37</v>
      </c>
      <c r="J6" s="52" t="s">
        <v>38</v>
      </c>
      <c r="K6" s="40" t="s">
        <v>39</v>
      </c>
      <c r="L6" s="40" t="s">
        <v>40</v>
      </c>
      <c r="M6" s="52" t="s">
        <v>44</v>
      </c>
      <c r="N6" s="52" t="s">
        <v>48</v>
      </c>
      <c r="O6" s="59"/>
      <c r="P6" s="30"/>
      <c r="Q6" s="40" t="s">
        <v>51</v>
      </c>
      <c r="R6" s="76" t="s">
        <v>52</v>
      </c>
      <c r="S6" s="40" t="s">
        <v>53</v>
      </c>
      <c r="T6" s="40" t="s">
        <v>54</v>
      </c>
      <c r="U6" s="40" t="s">
        <v>55</v>
      </c>
      <c r="V6" s="40" t="s">
        <v>56</v>
      </c>
      <c r="W6" s="77" t="s">
        <v>57</v>
      </c>
      <c r="X6" s="77" t="s">
        <v>58</v>
      </c>
      <c r="Y6" s="77" t="s">
        <v>59</v>
      </c>
      <c r="Z6" s="79" t="s">
        <v>61</v>
      </c>
      <c r="AA6" s="61"/>
      <c r="AB6" s="86"/>
      <c r="AC6" s="86"/>
      <c r="AD6" s="30"/>
      <c r="AE6" s="94"/>
      <c r="AF6" s="94"/>
      <c r="AG6" s="96" t="s">
        <v>48</v>
      </c>
      <c r="AH6" s="96" t="s">
        <v>71</v>
      </c>
      <c r="AI6" s="96" t="s">
        <v>74</v>
      </c>
      <c r="AJ6" s="96" t="s">
        <v>53</v>
      </c>
      <c r="AK6" s="96" t="s">
        <v>75</v>
      </c>
      <c r="AL6" s="96" t="s">
        <v>76</v>
      </c>
      <c r="AM6" s="96" t="s">
        <v>56</v>
      </c>
      <c r="AN6" s="96" t="s">
        <v>57</v>
      </c>
      <c r="AO6" s="96" t="s">
        <v>58</v>
      </c>
      <c r="AP6" s="77" t="s">
        <v>59</v>
      </c>
      <c r="AQ6" s="96" t="s">
        <v>61</v>
      </c>
      <c r="AR6" s="106"/>
    </row>
    <row r="7" spans="1:44" s="110" customFormat="1" ht="20.1" customHeight="1">
      <c r="A7" s="7"/>
      <c r="B7" s="20"/>
      <c r="C7" s="30"/>
      <c r="E7" s="40"/>
      <c r="G7" s="30"/>
      <c r="H7" s="40"/>
      <c r="I7" s="40"/>
      <c r="J7" s="53"/>
      <c r="K7" s="40"/>
      <c r="L7" s="40"/>
      <c r="M7" s="62"/>
      <c r="N7" s="62"/>
      <c r="O7" s="59"/>
      <c r="P7" s="30"/>
      <c r="Q7" s="30"/>
      <c r="R7" s="40"/>
      <c r="S7" s="30"/>
      <c r="T7" s="30"/>
      <c r="U7" s="30"/>
      <c r="V7" s="30"/>
      <c r="W7" s="78"/>
      <c r="X7" s="78"/>
      <c r="Y7" s="78"/>
      <c r="Z7" s="80"/>
      <c r="AA7" s="61"/>
      <c r="AB7" s="86"/>
      <c r="AC7" s="86"/>
      <c r="AD7" s="30"/>
      <c r="AE7" s="94"/>
      <c r="AF7" s="94"/>
      <c r="AG7" s="96"/>
      <c r="AH7" s="96"/>
      <c r="AI7" s="96"/>
      <c r="AJ7" s="96"/>
      <c r="AK7" s="96"/>
      <c r="AL7" s="96"/>
      <c r="AM7" s="96"/>
      <c r="AN7" s="96"/>
      <c r="AO7" s="96"/>
      <c r="AP7" s="78"/>
      <c r="AQ7" s="96"/>
      <c r="AR7" s="106"/>
    </row>
    <row r="8" spans="1:44" s="111" customFormat="1" ht="20.1" customHeight="1">
      <c r="A8" s="7"/>
      <c r="B8" s="20"/>
      <c r="C8" s="30"/>
      <c r="D8" s="25"/>
      <c r="E8" s="40"/>
      <c r="F8" s="43"/>
      <c r="G8" s="30"/>
      <c r="H8" s="40"/>
      <c r="I8" s="40"/>
      <c r="J8" s="54"/>
      <c r="K8" s="40"/>
      <c r="L8" s="40"/>
      <c r="M8" s="63"/>
      <c r="N8" s="63"/>
      <c r="O8" s="59"/>
      <c r="P8" s="30"/>
      <c r="Q8" s="30"/>
      <c r="R8" s="40"/>
      <c r="S8" s="30"/>
      <c r="T8" s="30"/>
      <c r="U8" s="30"/>
      <c r="V8" s="30"/>
      <c r="W8" s="76"/>
      <c r="X8" s="76"/>
      <c r="Y8" s="76"/>
      <c r="Z8" s="81"/>
      <c r="AA8" s="61"/>
      <c r="AB8" s="87"/>
      <c r="AC8" s="87"/>
      <c r="AD8" s="30"/>
      <c r="AE8" s="94"/>
      <c r="AF8" s="94"/>
      <c r="AG8" s="96"/>
      <c r="AH8" s="96"/>
      <c r="AI8" s="96"/>
      <c r="AJ8" s="96"/>
      <c r="AK8" s="96"/>
      <c r="AL8" s="96"/>
      <c r="AM8" s="96"/>
      <c r="AN8" s="96"/>
      <c r="AO8" s="96"/>
      <c r="AP8" s="76"/>
      <c r="AQ8" s="96"/>
      <c r="AR8" s="107"/>
    </row>
    <row r="9" spans="1:44" s="111" customFormat="1" ht="20.1" customHeight="1">
      <c r="A9" s="8" t="s">
        <v>4</v>
      </c>
      <c r="B9" s="21"/>
      <c r="C9" s="31">
        <f>D9+F9+M9+AA9</f>
        <v>8591581027</v>
      </c>
      <c r="D9" s="36">
        <f>SUM(D10:D33)</f>
        <v>1836872659</v>
      </c>
      <c r="E9" s="36">
        <f>SUM(E10:E33)</f>
        <v>144470189</v>
      </c>
      <c r="F9" s="36">
        <f>SUM(F10:F33)</f>
        <v>710662740</v>
      </c>
      <c r="G9" s="36">
        <f>SUM(G10:G33)</f>
        <v>136534</v>
      </c>
      <c r="H9" s="36">
        <f>SUM(H10:H33)</f>
        <v>140574428</v>
      </c>
      <c r="I9" s="36">
        <f>SUM(I10:I33)</f>
        <v>11413859</v>
      </c>
      <c r="J9" s="36">
        <f>SUM(J10:J33)</f>
        <v>6982366</v>
      </c>
      <c r="K9" s="36">
        <f>SUM(K10:K33)</f>
        <v>21511444</v>
      </c>
      <c r="L9" s="36">
        <f>SUM(L10:L33)</f>
        <v>14567865</v>
      </c>
      <c r="M9" s="64">
        <f>N9+SUM(Q9:Z9)</f>
        <v>6043291599</v>
      </c>
      <c r="N9" s="64">
        <f>SUM(N10:N33)</f>
        <v>136500</v>
      </c>
      <c r="O9" s="8" t="s">
        <v>4</v>
      </c>
      <c r="P9" s="21"/>
      <c r="Q9" s="64">
        <f>SUM(Q10:Q33)</f>
        <v>19600000</v>
      </c>
      <c r="R9" s="74">
        <f>SUM(R10:R33)</f>
        <v>61206708</v>
      </c>
      <c r="S9" s="64">
        <f>SUM(S10:S33)</f>
        <v>0</v>
      </c>
      <c r="T9" s="64">
        <f>SUM(T10:T33)</f>
        <v>1254881</v>
      </c>
      <c r="U9" s="74">
        <f>SUM(U10:U33)</f>
        <v>3726560935</v>
      </c>
      <c r="V9" s="64">
        <f>SUM(V10:V33)</f>
        <v>150000</v>
      </c>
      <c r="W9" s="74">
        <f>SUM(W10:W33)</f>
        <v>188347842</v>
      </c>
      <c r="X9" s="74">
        <f>SUM(X10:X33)</f>
        <v>1688019430</v>
      </c>
      <c r="Y9" s="64">
        <f>SUM(Y10:Y33)</f>
        <v>166480000</v>
      </c>
      <c r="Z9" s="74">
        <f>SUM(Z10:Z33)</f>
        <v>191535303</v>
      </c>
      <c r="AA9" s="64">
        <f>SUM(AA10:AA33)</f>
        <v>754029</v>
      </c>
      <c r="AB9" s="8" t="s">
        <v>4</v>
      </c>
      <c r="AC9" s="21"/>
      <c r="AD9" s="92">
        <f>SUM(AE9:AQ9)</f>
        <v>381633484</v>
      </c>
      <c r="AE9" s="92">
        <f>SUM(AE10:AE33)</f>
        <v>0</v>
      </c>
      <c r="AF9" s="92">
        <f>SUM(AF10:AF33)</f>
        <v>101501072</v>
      </c>
      <c r="AG9" s="92">
        <f>SUM(AG10:AG33)</f>
        <v>0</v>
      </c>
      <c r="AH9" s="92">
        <f>SUM(AH10:AH33)</f>
        <v>0</v>
      </c>
      <c r="AI9" s="92">
        <f>SUM(AI10:AI33)</f>
        <v>2700000</v>
      </c>
      <c r="AJ9" s="92">
        <f>SUM(AJ10:AJ33)</f>
        <v>0</v>
      </c>
      <c r="AK9" s="92">
        <f>SUM(AK10:AK33)</f>
        <v>0</v>
      </c>
      <c r="AL9" s="92">
        <f>SUM(AL10:AL33)</f>
        <v>0</v>
      </c>
      <c r="AM9" s="92">
        <f>SUM(AM10:AM33)</f>
        <v>0</v>
      </c>
      <c r="AN9" s="92">
        <f>SUM(AN10:AN33)</f>
        <v>0</v>
      </c>
      <c r="AO9" s="92">
        <f>SUM(AO10:AO33)</f>
        <v>62319227</v>
      </c>
      <c r="AP9" s="92">
        <f>SUM(AP10:AP33)</f>
        <v>0</v>
      </c>
      <c r="AQ9" s="92">
        <f>SUM(AQ10:AQ33)</f>
        <v>215113185</v>
      </c>
      <c r="AR9" s="92">
        <v>0</v>
      </c>
    </row>
    <row r="10" spans="1:44" s="111" customFormat="1" ht="20.1" customHeight="1">
      <c r="A10" s="9" t="s">
        <v>5</v>
      </c>
      <c r="B10" s="22"/>
      <c r="C10" s="31">
        <f>D10+F10+M10+AA10</f>
        <v>54227681</v>
      </c>
      <c r="D10" s="36">
        <v>39346195</v>
      </c>
      <c r="E10" s="36">
        <v>1047218</v>
      </c>
      <c r="F10" s="36">
        <v>14709486</v>
      </c>
      <c r="G10" s="46">
        <v>0</v>
      </c>
      <c r="H10" s="36">
        <v>1484226</v>
      </c>
      <c r="I10" s="36">
        <v>27000</v>
      </c>
      <c r="J10" s="46">
        <v>0</v>
      </c>
      <c r="K10" s="46">
        <v>0</v>
      </c>
      <c r="L10" s="46">
        <v>30431</v>
      </c>
      <c r="M10" s="64">
        <f>N10+SUM(Q10:Z10)</f>
        <v>172000</v>
      </c>
      <c r="N10" s="64">
        <v>0</v>
      </c>
      <c r="O10" s="9" t="s">
        <v>5</v>
      </c>
      <c r="P10" s="71"/>
      <c r="Q10" s="64">
        <v>0</v>
      </c>
      <c r="R10" s="74">
        <v>172000</v>
      </c>
      <c r="S10" s="64">
        <v>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9" t="s">
        <v>5</v>
      </c>
      <c r="AC10" s="71"/>
      <c r="AD10" s="92">
        <f>SUM(AE10:AQ10)</f>
        <v>0</v>
      </c>
      <c r="AE10" s="92">
        <v>0</v>
      </c>
      <c r="AF10" s="92">
        <v>0</v>
      </c>
      <c r="AG10" s="92">
        <v>0</v>
      </c>
      <c r="AH10" s="92">
        <v>0</v>
      </c>
      <c r="AI10" s="92">
        <v>0</v>
      </c>
      <c r="AJ10" s="92">
        <v>0</v>
      </c>
      <c r="AK10" s="92">
        <v>0</v>
      </c>
      <c r="AL10" s="92">
        <v>0</v>
      </c>
      <c r="AM10" s="92">
        <v>0</v>
      </c>
      <c r="AN10" s="92">
        <v>0</v>
      </c>
      <c r="AO10" s="92">
        <v>0</v>
      </c>
      <c r="AP10" s="92">
        <v>0</v>
      </c>
      <c r="AQ10" s="92">
        <v>0</v>
      </c>
      <c r="AR10" s="92">
        <v>0</v>
      </c>
    </row>
    <row r="11" spans="1:44" s="111" customFormat="1" ht="20.1" customHeight="1">
      <c r="A11" s="10" t="s">
        <v>6</v>
      </c>
      <c r="B11" s="23"/>
      <c r="C11" s="31">
        <f>D11+F11+M11+AA11</f>
        <v>665735843</v>
      </c>
      <c r="D11" s="36">
        <v>202913670</v>
      </c>
      <c r="E11" s="36">
        <v>29220095</v>
      </c>
      <c r="F11" s="36">
        <v>140309298</v>
      </c>
      <c r="G11" s="46">
        <v>14848</v>
      </c>
      <c r="H11" s="36">
        <v>23029551</v>
      </c>
      <c r="I11" s="36">
        <v>2504241</v>
      </c>
      <c r="J11" s="36">
        <v>144705</v>
      </c>
      <c r="K11" s="36">
        <v>70183</v>
      </c>
      <c r="L11" s="36">
        <v>12145432</v>
      </c>
      <c r="M11" s="64">
        <f>N11+SUM(Q11:Z11)</f>
        <v>322512875</v>
      </c>
      <c r="N11" s="64">
        <v>0</v>
      </c>
      <c r="O11" s="10" t="s">
        <v>6</v>
      </c>
      <c r="P11" s="23"/>
      <c r="Q11" s="74">
        <v>19600000</v>
      </c>
      <c r="R11" s="74">
        <v>7751508</v>
      </c>
      <c r="S11" s="64">
        <v>0</v>
      </c>
      <c r="T11" s="64">
        <v>0</v>
      </c>
      <c r="U11" s="64">
        <v>219300</v>
      </c>
      <c r="V11" s="64">
        <v>0</v>
      </c>
      <c r="W11" s="64">
        <v>0</v>
      </c>
      <c r="X11" s="74">
        <v>27273008</v>
      </c>
      <c r="Y11" s="64">
        <v>166480000</v>
      </c>
      <c r="Z11" s="74">
        <v>101189059</v>
      </c>
      <c r="AA11" s="64">
        <v>0</v>
      </c>
      <c r="AB11" s="10" t="s">
        <v>6</v>
      </c>
      <c r="AC11" s="90"/>
      <c r="AD11" s="92">
        <f>SUM(AE11:AQ11)</f>
        <v>12653919</v>
      </c>
      <c r="AE11" s="92">
        <v>0</v>
      </c>
      <c r="AF11" s="92">
        <v>12623919</v>
      </c>
      <c r="AG11" s="92">
        <v>0</v>
      </c>
      <c r="AH11" s="92">
        <v>0</v>
      </c>
      <c r="AI11" s="92">
        <v>30000</v>
      </c>
      <c r="AJ11" s="92">
        <v>0</v>
      </c>
      <c r="AK11" s="92">
        <v>0</v>
      </c>
      <c r="AL11" s="92">
        <v>0</v>
      </c>
      <c r="AM11" s="92">
        <v>0</v>
      </c>
      <c r="AN11" s="92">
        <v>0</v>
      </c>
      <c r="AO11" s="92">
        <v>0</v>
      </c>
      <c r="AP11" s="92">
        <v>0</v>
      </c>
      <c r="AQ11" s="92">
        <v>0</v>
      </c>
      <c r="AR11" s="92">
        <v>0</v>
      </c>
    </row>
    <row r="12" spans="1:44" s="111" customFormat="1" ht="20.1" customHeight="1">
      <c r="A12" s="10" t="s">
        <v>7</v>
      </c>
      <c r="B12" s="23"/>
      <c r="C12" s="31">
        <f>D12+F12+M12+AA12</f>
        <v>97894439</v>
      </c>
      <c r="D12" s="36">
        <v>64666724</v>
      </c>
      <c r="E12" s="36">
        <v>8662092</v>
      </c>
      <c r="F12" s="36">
        <v>31187479</v>
      </c>
      <c r="G12" s="46">
        <v>0</v>
      </c>
      <c r="H12" s="36">
        <v>5275164</v>
      </c>
      <c r="I12" s="36">
        <v>207000</v>
      </c>
      <c r="J12" s="46">
        <v>10546</v>
      </c>
      <c r="K12" s="46">
        <v>34847</v>
      </c>
      <c r="L12" s="36">
        <v>61613</v>
      </c>
      <c r="M12" s="64">
        <f>N12+SUM(Q12:Z12)</f>
        <v>2040236</v>
      </c>
      <c r="N12" s="64">
        <v>136500</v>
      </c>
      <c r="O12" s="10" t="s">
        <v>7</v>
      </c>
      <c r="P12" s="23"/>
      <c r="Q12" s="64">
        <v>0</v>
      </c>
      <c r="R12" s="64">
        <v>20000</v>
      </c>
      <c r="S12" s="64">
        <v>0</v>
      </c>
      <c r="T12" s="64">
        <v>0</v>
      </c>
      <c r="U12" s="64">
        <v>0</v>
      </c>
      <c r="V12" s="64">
        <v>0</v>
      </c>
      <c r="W12" s="64">
        <v>0</v>
      </c>
      <c r="X12" s="74">
        <v>297736</v>
      </c>
      <c r="Y12" s="64">
        <v>0</v>
      </c>
      <c r="Z12" s="74">
        <v>1586000</v>
      </c>
      <c r="AA12" s="64">
        <v>0</v>
      </c>
      <c r="AB12" s="10" t="s">
        <v>7</v>
      </c>
      <c r="AC12" s="90"/>
      <c r="AD12" s="92">
        <f>SUM(AE12:AQ12)</f>
        <v>0</v>
      </c>
      <c r="AE12" s="92">
        <v>0</v>
      </c>
      <c r="AF12" s="92">
        <v>0</v>
      </c>
      <c r="AG12" s="92">
        <v>0</v>
      </c>
      <c r="AH12" s="92">
        <v>0</v>
      </c>
      <c r="AI12" s="92">
        <v>0</v>
      </c>
      <c r="AJ12" s="92">
        <v>0</v>
      </c>
      <c r="AK12" s="92">
        <v>0</v>
      </c>
      <c r="AL12" s="92">
        <v>0</v>
      </c>
      <c r="AM12" s="92">
        <v>0</v>
      </c>
      <c r="AN12" s="92">
        <v>0</v>
      </c>
      <c r="AO12" s="92">
        <v>0</v>
      </c>
      <c r="AP12" s="92">
        <v>0</v>
      </c>
      <c r="AQ12" s="92">
        <v>0</v>
      </c>
      <c r="AR12" s="92">
        <v>0</v>
      </c>
    </row>
    <row r="13" spans="1:44" s="111" customFormat="1" ht="20.1" customHeight="1">
      <c r="A13" s="10" t="s">
        <v>8</v>
      </c>
      <c r="B13" s="23"/>
      <c r="C13" s="31">
        <f>D13+F13+M13+AA13</f>
        <v>11600898</v>
      </c>
      <c r="D13" s="36">
        <v>9690678</v>
      </c>
      <c r="E13" s="36">
        <v>961682</v>
      </c>
      <c r="F13" s="36">
        <v>1156191</v>
      </c>
      <c r="G13" s="46">
        <v>0</v>
      </c>
      <c r="H13" s="36">
        <v>652712</v>
      </c>
      <c r="I13" s="46">
        <v>5000</v>
      </c>
      <c r="J13" s="46">
        <v>0</v>
      </c>
      <c r="K13" s="46">
        <v>37161</v>
      </c>
      <c r="L13" s="46">
        <v>18057</v>
      </c>
      <c r="M13" s="64">
        <f>N13+SUM(Q13:Z13)</f>
        <v>0</v>
      </c>
      <c r="N13" s="64">
        <v>0</v>
      </c>
      <c r="O13" s="10" t="s">
        <v>8</v>
      </c>
      <c r="P13" s="23"/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0</v>
      </c>
      <c r="X13" s="64">
        <v>0</v>
      </c>
      <c r="Y13" s="64">
        <v>0</v>
      </c>
      <c r="Z13" s="64">
        <v>0</v>
      </c>
      <c r="AA13" s="64">
        <v>754029</v>
      </c>
      <c r="AB13" s="10" t="s">
        <v>8</v>
      </c>
      <c r="AC13" s="90"/>
      <c r="AD13" s="92">
        <f>SUM(AE13:AQ13)</f>
        <v>0</v>
      </c>
      <c r="AE13" s="92">
        <v>0</v>
      </c>
      <c r="AF13" s="92">
        <v>0</v>
      </c>
      <c r="AG13" s="92">
        <v>0</v>
      </c>
      <c r="AH13" s="92">
        <v>0</v>
      </c>
      <c r="AI13" s="92">
        <v>0</v>
      </c>
      <c r="AJ13" s="92">
        <v>0</v>
      </c>
      <c r="AK13" s="92">
        <v>0</v>
      </c>
      <c r="AL13" s="92">
        <v>0</v>
      </c>
      <c r="AM13" s="92">
        <v>0</v>
      </c>
      <c r="AN13" s="92">
        <v>0</v>
      </c>
      <c r="AO13" s="92">
        <v>0</v>
      </c>
      <c r="AP13" s="92">
        <v>0</v>
      </c>
      <c r="AQ13" s="92">
        <v>0</v>
      </c>
      <c r="AR13" s="92">
        <v>0</v>
      </c>
    </row>
    <row r="14" spans="1:44" s="111" customFormat="1" ht="20.1" customHeight="1">
      <c r="A14" s="10" t="s">
        <v>9</v>
      </c>
      <c r="B14" s="23"/>
      <c r="C14" s="31">
        <f>D14+F14+M14+AA14</f>
        <v>3726723409</v>
      </c>
      <c r="D14" s="36">
        <v>611007</v>
      </c>
      <c r="E14" s="36">
        <v>51445</v>
      </c>
      <c r="F14" s="36">
        <v>362767</v>
      </c>
      <c r="G14" s="36">
        <v>3000</v>
      </c>
      <c r="H14" s="36">
        <v>155035</v>
      </c>
      <c r="I14" s="46">
        <v>0</v>
      </c>
      <c r="J14" s="46">
        <v>0</v>
      </c>
      <c r="K14" s="46">
        <v>0</v>
      </c>
      <c r="L14" s="46">
        <v>0</v>
      </c>
      <c r="M14" s="64">
        <f>N14+SUM(Q14:Z14)</f>
        <v>3725749635</v>
      </c>
      <c r="N14" s="64">
        <v>0</v>
      </c>
      <c r="O14" s="10" t="s">
        <v>9</v>
      </c>
      <c r="P14" s="23"/>
      <c r="Q14" s="64">
        <v>0</v>
      </c>
      <c r="R14" s="64">
        <v>0</v>
      </c>
      <c r="S14" s="64">
        <v>0</v>
      </c>
      <c r="T14" s="64">
        <v>0</v>
      </c>
      <c r="U14" s="74">
        <v>3725749635</v>
      </c>
      <c r="V14" s="64">
        <v>0</v>
      </c>
      <c r="W14" s="64">
        <v>0</v>
      </c>
      <c r="X14" s="64">
        <v>0</v>
      </c>
      <c r="Y14" s="64">
        <v>0</v>
      </c>
      <c r="Z14" s="64">
        <v>0</v>
      </c>
      <c r="AA14" s="64">
        <v>0</v>
      </c>
      <c r="AB14" s="10" t="s">
        <v>9</v>
      </c>
      <c r="AC14" s="90"/>
      <c r="AD14" s="92">
        <f>SUM(AE14:AQ14)</f>
        <v>0</v>
      </c>
      <c r="AE14" s="92">
        <v>0</v>
      </c>
      <c r="AF14" s="92">
        <v>0</v>
      </c>
      <c r="AG14" s="92">
        <v>0</v>
      </c>
      <c r="AH14" s="92">
        <v>0</v>
      </c>
      <c r="AI14" s="92">
        <v>0</v>
      </c>
      <c r="AJ14" s="92">
        <v>0</v>
      </c>
      <c r="AK14" s="92">
        <v>0</v>
      </c>
      <c r="AL14" s="92">
        <v>0</v>
      </c>
      <c r="AM14" s="92">
        <v>0</v>
      </c>
      <c r="AN14" s="92">
        <v>0</v>
      </c>
      <c r="AO14" s="92">
        <v>0</v>
      </c>
      <c r="AP14" s="92">
        <v>0</v>
      </c>
      <c r="AQ14" s="92">
        <v>0</v>
      </c>
      <c r="AR14" s="92">
        <v>0</v>
      </c>
    </row>
    <row r="15" spans="1:44" s="111" customFormat="1" ht="20.1" customHeight="1">
      <c r="A15" s="10" t="s">
        <v>10</v>
      </c>
      <c r="B15" s="23"/>
      <c r="C15" s="31">
        <f>D15+F15+M15+AA15</f>
        <v>46714253</v>
      </c>
      <c r="D15" s="36">
        <v>14969123</v>
      </c>
      <c r="E15" s="36">
        <v>1149502</v>
      </c>
      <c r="F15" s="36">
        <v>24694918</v>
      </c>
      <c r="G15" s="46">
        <v>0</v>
      </c>
      <c r="H15" s="36">
        <v>3756409</v>
      </c>
      <c r="I15" s="36">
        <v>54002</v>
      </c>
      <c r="J15" s="46">
        <v>0</v>
      </c>
      <c r="K15" s="46">
        <v>16075886</v>
      </c>
      <c r="L15" s="46">
        <v>33522</v>
      </c>
      <c r="M15" s="64">
        <f>N15+SUM(Q15:Z15)</f>
        <v>7050212</v>
      </c>
      <c r="N15" s="64">
        <v>0</v>
      </c>
      <c r="O15" s="10" t="s">
        <v>10</v>
      </c>
      <c r="P15" s="23"/>
      <c r="Q15" s="64">
        <v>0</v>
      </c>
      <c r="R15" s="64">
        <v>4956962</v>
      </c>
      <c r="S15" s="64">
        <v>0</v>
      </c>
      <c r="T15" s="64">
        <v>0</v>
      </c>
      <c r="U15" s="64">
        <v>0</v>
      </c>
      <c r="V15" s="64">
        <v>0</v>
      </c>
      <c r="W15" s="64">
        <v>0</v>
      </c>
      <c r="X15" s="64">
        <v>0</v>
      </c>
      <c r="Y15" s="64">
        <v>0</v>
      </c>
      <c r="Z15" s="74">
        <v>2093250</v>
      </c>
      <c r="AA15" s="64">
        <v>0</v>
      </c>
      <c r="AB15" s="10" t="s">
        <v>10</v>
      </c>
      <c r="AC15" s="90"/>
      <c r="AD15" s="92">
        <f>SUM(AE15:AQ15)</f>
        <v>23982352</v>
      </c>
      <c r="AE15" s="92">
        <v>0</v>
      </c>
      <c r="AF15" s="92">
        <v>20125642</v>
      </c>
      <c r="AG15" s="92">
        <v>0</v>
      </c>
      <c r="AH15" s="92">
        <v>0</v>
      </c>
      <c r="AI15" s="92">
        <v>1900000</v>
      </c>
      <c r="AJ15" s="92">
        <v>0</v>
      </c>
      <c r="AK15" s="92">
        <v>0</v>
      </c>
      <c r="AL15" s="92">
        <v>0</v>
      </c>
      <c r="AM15" s="92">
        <v>0</v>
      </c>
      <c r="AN15" s="92">
        <v>0</v>
      </c>
      <c r="AO15" s="92">
        <v>0</v>
      </c>
      <c r="AP15" s="92">
        <v>0</v>
      </c>
      <c r="AQ15" s="92">
        <v>1956710</v>
      </c>
      <c r="AR15" s="92">
        <v>0</v>
      </c>
    </row>
    <row r="16" spans="1:44" s="111" customFormat="1" ht="20.1" customHeight="1">
      <c r="A16" s="10" t="s">
        <v>11</v>
      </c>
      <c r="B16" s="23"/>
      <c r="C16" s="31">
        <f>D16+F16+M16+AA16</f>
        <v>98051931</v>
      </c>
      <c r="D16" s="36">
        <v>31344619</v>
      </c>
      <c r="E16" s="36">
        <v>2072384</v>
      </c>
      <c r="F16" s="36">
        <v>66673312</v>
      </c>
      <c r="G16" s="46">
        <v>0</v>
      </c>
      <c r="H16" s="36">
        <v>4552562</v>
      </c>
      <c r="I16" s="36">
        <v>274833</v>
      </c>
      <c r="J16" s="46">
        <v>72775</v>
      </c>
      <c r="K16" s="36">
        <v>130626</v>
      </c>
      <c r="L16" s="46">
        <v>10000</v>
      </c>
      <c r="M16" s="64">
        <f>N16+SUM(Q16:Z16)</f>
        <v>34000</v>
      </c>
      <c r="N16" s="64">
        <v>0</v>
      </c>
      <c r="O16" s="10" t="s">
        <v>11</v>
      </c>
      <c r="P16" s="23"/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4">
        <v>0</v>
      </c>
      <c r="Z16" s="64">
        <v>34000</v>
      </c>
      <c r="AA16" s="64">
        <v>0</v>
      </c>
      <c r="AB16" s="10" t="s">
        <v>11</v>
      </c>
      <c r="AC16" s="90"/>
      <c r="AD16" s="92">
        <f>SUM(AE16:AQ16)</f>
        <v>7959677</v>
      </c>
      <c r="AE16" s="92">
        <v>0</v>
      </c>
      <c r="AF16" s="92">
        <v>7959677</v>
      </c>
      <c r="AG16" s="92">
        <v>0</v>
      </c>
      <c r="AH16" s="92">
        <v>0</v>
      </c>
      <c r="AI16" s="92">
        <v>0</v>
      </c>
      <c r="AJ16" s="92">
        <v>0</v>
      </c>
      <c r="AK16" s="92">
        <v>0</v>
      </c>
      <c r="AL16" s="92">
        <v>0</v>
      </c>
      <c r="AM16" s="92">
        <v>0</v>
      </c>
      <c r="AN16" s="92">
        <v>0</v>
      </c>
      <c r="AO16" s="92">
        <v>0</v>
      </c>
      <c r="AP16" s="92">
        <v>0</v>
      </c>
      <c r="AQ16" s="92">
        <v>0</v>
      </c>
      <c r="AR16" s="92">
        <v>0</v>
      </c>
    </row>
    <row r="17" spans="1:44" s="111" customFormat="1" ht="20.1" customHeight="1">
      <c r="A17" s="10" t="s">
        <v>12</v>
      </c>
      <c r="B17" s="23"/>
      <c r="C17" s="31">
        <f>D17+F17+M17+AA17</f>
        <v>63515862</v>
      </c>
      <c r="D17" s="36">
        <v>23991008</v>
      </c>
      <c r="E17" s="36">
        <v>519409</v>
      </c>
      <c r="F17" s="36">
        <v>11097290</v>
      </c>
      <c r="G17" s="36">
        <v>3000</v>
      </c>
      <c r="H17" s="36">
        <v>1338893</v>
      </c>
      <c r="I17" s="36">
        <v>418450</v>
      </c>
      <c r="J17" s="46">
        <v>0</v>
      </c>
      <c r="K17" s="46">
        <v>1060</v>
      </c>
      <c r="L17" s="36">
        <v>21184</v>
      </c>
      <c r="M17" s="64">
        <f>N17+SUM(Q17:Z17)</f>
        <v>28427564</v>
      </c>
      <c r="N17" s="64">
        <v>0</v>
      </c>
      <c r="O17" s="10" t="s">
        <v>12</v>
      </c>
      <c r="P17" s="23"/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0</v>
      </c>
      <c r="W17" s="64">
        <v>0</v>
      </c>
      <c r="X17" s="64">
        <v>0</v>
      </c>
      <c r="Y17" s="64">
        <v>0</v>
      </c>
      <c r="Z17" s="74">
        <v>28427564</v>
      </c>
      <c r="AA17" s="64">
        <v>0</v>
      </c>
      <c r="AB17" s="10" t="s">
        <v>12</v>
      </c>
      <c r="AC17" s="90"/>
      <c r="AD17" s="92">
        <f>SUM(AE17:AQ17)</f>
        <v>235203979</v>
      </c>
      <c r="AE17" s="92">
        <v>0</v>
      </c>
      <c r="AF17" s="92">
        <v>23098250</v>
      </c>
      <c r="AG17" s="92">
        <v>0</v>
      </c>
      <c r="AH17" s="92">
        <v>0</v>
      </c>
      <c r="AI17" s="92">
        <v>0</v>
      </c>
      <c r="AJ17" s="92">
        <v>0</v>
      </c>
      <c r="AK17" s="92">
        <v>0</v>
      </c>
      <c r="AL17" s="92">
        <v>0</v>
      </c>
      <c r="AM17" s="92">
        <v>0</v>
      </c>
      <c r="AN17" s="92">
        <v>0</v>
      </c>
      <c r="AO17" s="92">
        <v>0</v>
      </c>
      <c r="AP17" s="92">
        <v>0</v>
      </c>
      <c r="AQ17" s="92">
        <v>212105729</v>
      </c>
      <c r="AR17" s="92">
        <v>0</v>
      </c>
    </row>
    <row r="18" spans="1:44" s="111" customFormat="1" ht="20.1" customHeight="1">
      <c r="A18" s="10" t="s">
        <v>13</v>
      </c>
      <c r="B18" s="23"/>
      <c r="C18" s="31">
        <f>D18+F18+M18+AA18</f>
        <v>73033719</v>
      </c>
      <c r="D18" s="36">
        <v>19876011</v>
      </c>
      <c r="E18" s="36">
        <v>561413</v>
      </c>
      <c r="F18" s="36">
        <v>3892958</v>
      </c>
      <c r="G18" s="46">
        <v>0</v>
      </c>
      <c r="H18" s="36">
        <v>826256</v>
      </c>
      <c r="I18" s="36">
        <v>418500</v>
      </c>
      <c r="J18" s="46">
        <v>0</v>
      </c>
      <c r="K18" s="46">
        <v>392028</v>
      </c>
      <c r="L18" s="46">
        <v>5972</v>
      </c>
      <c r="M18" s="64">
        <f>N18+SUM(Q18:Z18)</f>
        <v>49264750</v>
      </c>
      <c r="N18" s="64">
        <v>0</v>
      </c>
      <c r="O18" s="10" t="s">
        <v>13</v>
      </c>
      <c r="P18" s="23"/>
      <c r="Q18" s="64">
        <v>0</v>
      </c>
      <c r="R18" s="64">
        <v>0</v>
      </c>
      <c r="S18" s="64">
        <v>0</v>
      </c>
      <c r="T18" s="64">
        <v>0</v>
      </c>
      <c r="U18" s="64">
        <v>0</v>
      </c>
      <c r="V18" s="64">
        <v>0</v>
      </c>
      <c r="W18" s="64">
        <v>0</v>
      </c>
      <c r="X18" s="64">
        <v>0</v>
      </c>
      <c r="Y18" s="64">
        <v>0</v>
      </c>
      <c r="Z18" s="74">
        <v>49264750</v>
      </c>
      <c r="AA18" s="64">
        <v>0</v>
      </c>
      <c r="AB18" s="10" t="s">
        <v>13</v>
      </c>
      <c r="AC18" s="90"/>
      <c r="AD18" s="92">
        <f>SUM(AE18:AQ18)</f>
        <v>2177578</v>
      </c>
      <c r="AE18" s="92">
        <v>0</v>
      </c>
      <c r="AF18" s="92">
        <v>1126832</v>
      </c>
      <c r="AG18" s="92">
        <v>0</v>
      </c>
      <c r="AH18" s="92">
        <v>0</v>
      </c>
      <c r="AI18" s="92">
        <v>0</v>
      </c>
      <c r="AJ18" s="92">
        <v>0</v>
      </c>
      <c r="AK18" s="92">
        <v>0</v>
      </c>
      <c r="AL18" s="92">
        <v>0</v>
      </c>
      <c r="AM18" s="92">
        <v>0</v>
      </c>
      <c r="AN18" s="92">
        <v>0</v>
      </c>
      <c r="AO18" s="92">
        <v>0</v>
      </c>
      <c r="AP18" s="92">
        <v>0</v>
      </c>
      <c r="AQ18" s="92">
        <v>1050746</v>
      </c>
      <c r="AR18" s="92">
        <v>0</v>
      </c>
    </row>
    <row r="19" spans="1:44" s="111" customFormat="1" ht="20.1" customHeight="1">
      <c r="A19" s="10" t="s">
        <v>14</v>
      </c>
      <c r="B19" s="23"/>
      <c r="C19" s="31">
        <f>D19+F19+M19+AA19</f>
        <v>135989232</v>
      </c>
      <c r="D19" s="36">
        <v>18564067</v>
      </c>
      <c r="E19" s="36">
        <v>1613282</v>
      </c>
      <c r="F19" s="36">
        <v>10695831</v>
      </c>
      <c r="G19" s="46">
        <v>0</v>
      </c>
      <c r="H19" s="36">
        <v>2641615</v>
      </c>
      <c r="I19" s="36">
        <v>183847</v>
      </c>
      <c r="J19" s="46">
        <v>0</v>
      </c>
      <c r="K19" s="36">
        <v>811978</v>
      </c>
      <c r="L19" s="46">
        <v>31913</v>
      </c>
      <c r="M19" s="64">
        <f>N19+SUM(Q19:Z19)</f>
        <v>106729334</v>
      </c>
      <c r="N19" s="64">
        <v>0</v>
      </c>
      <c r="O19" s="10" t="s">
        <v>14</v>
      </c>
      <c r="P19" s="23"/>
      <c r="Q19" s="64">
        <v>0</v>
      </c>
      <c r="R19" s="64">
        <v>8959790</v>
      </c>
      <c r="S19" s="64">
        <v>0</v>
      </c>
      <c r="T19" s="64">
        <v>0</v>
      </c>
      <c r="U19" s="74">
        <v>592000</v>
      </c>
      <c r="V19" s="64">
        <v>0</v>
      </c>
      <c r="W19" s="64">
        <v>6632457</v>
      </c>
      <c r="X19" s="64">
        <v>88000000</v>
      </c>
      <c r="Y19" s="64">
        <v>0</v>
      </c>
      <c r="Z19" s="74">
        <v>2545087</v>
      </c>
      <c r="AA19" s="64">
        <v>0</v>
      </c>
      <c r="AB19" s="10" t="s">
        <v>14</v>
      </c>
      <c r="AC19" s="90"/>
      <c r="AD19" s="92">
        <f>SUM(AE19:AQ19)</f>
        <v>1609154</v>
      </c>
      <c r="AE19" s="92">
        <v>0</v>
      </c>
      <c r="AF19" s="92">
        <v>839154</v>
      </c>
      <c r="AG19" s="92">
        <v>0</v>
      </c>
      <c r="AH19" s="92">
        <v>0</v>
      </c>
      <c r="AI19" s="92">
        <v>770000</v>
      </c>
      <c r="AJ19" s="92">
        <v>0</v>
      </c>
      <c r="AK19" s="92">
        <v>0</v>
      </c>
      <c r="AL19" s="92">
        <v>0</v>
      </c>
      <c r="AM19" s="92">
        <v>0</v>
      </c>
      <c r="AN19" s="92">
        <v>0</v>
      </c>
      <c r="AO19" s="92">
        <v>0</v>
      </c>
      <c r="AP19" s="92">
        <v>0</v>
      </c>
      <c r="AQ19" s="92">
        <v>0</v>
      </c>
      <c r="AR19" s="92">
        <v>0</v>
      </c>
    </row>
    <row r="20" spans="1:44" s="111" customFormat="1" ht="20.1" customHeight="1">
      <c r="A20" s="10" t="s">
        <v>15</v>
      </c>
      <c r="B20" s="23"/>
      <c r="C20" s="31">
        <f>D20+F20+M20+AA20</f>
        <v>17396639</v>
      </c>
      <c r="D20" s="36">
        <v>10375253</v>
      </c>
      <c r="E20" s="36">
        <v>629683</v>
      </c>
      <c r="F20" s="36">
        <v>6709623</v>
      </c>
      <c r="G20" s="46">
        <v>3500</v>
      </c>
      <c r="H20" s="36">
        <v>1022600</v>
      </c>
      <c r="I20" s="46">
        <v>21500</v>
      </c>
      <c r="J20" s="46">
        <v>0</v>
      </c>
      <c r="K20" s="46">
        <v>155507</v>
      </c>
      <c r="L20" s="46">
        <v>0</v>
      </c>
      <c r="M20" s="64">
        <f>N20+SUM(Q20:Z20)</f>
        <v>311763</v>
      </c>
      <c r="N20" s="64">
        <v>0</v>
      </c>
      <c r="O20" s="10" t="s">
        <v>15</v>
      </c>
      <c r="P20" s="23"/>
      <c r="Q20" s="64">
        <v>0</v>
      </c>
      <c r="R20" s="64">
        <v>194763</v>
      </c>
      <c r="S20" s="64">
        <v>0</v>
      </c>
      <c r="T20" s="64">
        <v>0</v>
      </c>
      <c r="U20" s="64">
        <v>0</v>
      </c>
      <c r="V20" s="64">
        <v>0</v>
      </c>
      <c r="W20" s="64">
        <v>0</v>
      </c>
      <c r="X20" s="64">
        <v>0</v>
      </c>
      <c r="Y20" s="64">
        <v>0</v>
      </c>
      <c r="Z20" s="74">
        <v>117000</v>
      </c>
      <c r="AA20" s="64">
        <v>0</v>
      </c>
      <c r="AB20" s="10" t="s">
        <v>15</v>
      </c>
      <c r="AC20" s="90"/>
      <c r="AD20" s="92">
        <f>SUM(AE20:AQ20)</f>
        <v>6815615</v>
      </c>
      <c r="AE20" s="92">
        <v>0</v>
      </c>
      <c r="AF20" s="92">
        <v>6815615</v>
      </c>
      <c r="AG20" s="92">
        <v>0</v>
      </c>
      <c r="AH20" s="92">
        <v>0</v>
      </c>
      <c r="AI20" s="92">
        <v>0</v>
      </c>
      <c r="AJ20" s="92">
        <v>0</v>
      </c>
      <c r="AK20" s="92">
        <v>0</v>
      </c>
      <c r="AL20" s="92">
        <v>0</v>
      </c>
      <c r="AM20" s="92">
        <v>0</v>
      </c>
      <c r="AN20" s="92">
        <v>0</v>
      </c>
      <c r="AO20" s="92">
        <v>0</v>
      </c>
      <c r="AP20" s="92">
        <v>0</v>
      </c>
      <c r="AQ20" s="92">
        <v>0</v>
      </c>
      <c r="AR20" s="92">
        <v>0</v>
      </c>
    </row>
    <row r="21" spans="1:44" s="111" customFormat="1" ht="20.1" customHeight="1">
      <c r="A21" s="10" t="s">
        <v>16</v>
      </c>
      <c r="B21" s="23"/>
      <c r="C21" s="31">
        <f>D21+F21+M21+AA21</f>
        <v>1204097322</v>
      </c>
      <c r="D21" s="36">
        <v>39459567</v>
      </c>
      <c r="E21" s="36">
        <v>1074656</v>
      </c>
      <c r="F21" s="36">
        <v>45852942</v>
      </c>
      <c r="G21" s="46">
        <v>28500</v>
      </c>
      <c r="H21" s="36">
        <v>4723447</v>
      </c>
      <c r="I21" s="36">
        <v>1110349</v>
      </c>
      <c r="J21" s="46">
        <v>0</v>
      </c>
      <c r="K21" s="46">
        <v>40850</v>
      </c>
      <c r="L21" s="36">
        <v>51986</v>
      </c>
      <c r="M21" s="64">
        <f>N21+SUM(Q21:Z21)</f>
        <v>1118784813</v>
      </c>
      <c r="N21" s="64">
        <v>0</v>
      </c>
      <c r="O21" s="10" t="s">
        <v>16</v>
      </c>
      <c r="P21" s="23"/>
      <c r="Q21" s="64">
        <v>0</v>
      </c>
      <c r="R21" s="74">
        <v>9635802</v>
      </c>
      <c r="S21" s="64">
        <v>0</v>
      </c>
      <c r="T21" s="64">
        <v>0</v>
      </c>
      <c r="U21" s="64">
        <v>0</v>
      </c>
      <c r="V21" s="64">
        <v>0</v>
      </c>
      <c r="W21" s="74">
        <v>181715385</v>
      </c>
      <c r="X21" s="74">
        <v>925817101</v>
      </c>
      <c r="Y21" s="64">
        <v>0</v>
      </c>
      <c r="Z21" s="74">
        <v>1616525</v>
      </c>
      <c r="AA21" s="64">
        <v>0</v>
      </c>
      <c r="AB21" s="10" t="s">
        <v>16</v>
      </c>
      <c r="AC21" s="90"/>
      <c r="AD21" s="92">
        <f>SUM(AE21:AQ21)</f>
        <v>62319227</v>
      </c>
      <c r="AE21" s="92">
        <v>0</v>
      </c>
      <c r="AF21" s="92">
        <v>0</v>
      </c>
      <c r="AG21" s="92">
        <v>0</v>
      </c>
      <c r="AH21" s="92">
        <v>0</v>
      </c>
      <c r="AI21" s="92">
        <v>0</v>
      </c>
      <c r="AJ21" s="92">
        <v>0</v>
      </c>
      <c r="AK21" s="92">
        <v>0</v>
      </c>
      <c r="AL21" s="92">
        <v>0</v>
      </c>
      <c r="AM21" s="92">
        <v>0</v>
      </c>
      <c r="AN21" s="92">
        <v>0</v>
      </c>
      <c r="AO21" s="92">
        <v>62319227</v>
      </c>
      <c r="AP21" s="92">
        <v>0</v>
      </c>
      <c r="AQ21" s="92">
        <v>0</v>
      </c>
      <c r="AR21" s="92">
        <v>0</v>
      </c>
    </row>
    <row r="22" spans="1:44" s="111" customFormat="1" ht="20.1" customHeight="1">
      <c r="A22" s="10" t="s">
        <v>17</v>
      </c>
      <c r="B22" s="23"/>
      <c r="C22" s="31">
        <f>D22+F22+M22+AA22</f>
        <v>36893073</v>
      </c>
      <c r="D22" s="36">
        <v>26450770</v>
      </c>
      <c r="E22" s="36">
        <v>709221</v>
      </c>
      <c r="F22" s="36">
        <v>3712271</v>
      </c>
      <c r="G22" s="46">
        <v>0</v>
      </c>
      <c r="H22" s="36">
        <v>518926</v>
      </c>
      <c r="I22" s="36">
        <v>251500</v>
      </c>
      <c r="J22" s="46">
        <v>0</v>
      </c>
      <c r="K22" s="46">
        <v>119091</v>
      </c>
      <c r="L22" s="36">
        <v>4688</v>
      </c>
      <c r="M22" s="64">
        <f>N22+SUM(Q22:Z22)</f>
        <v>6730032</v>
      </c>
      <c r="N22" s="64">
        <v>0</v>
      </c>
      <c r="O22" s="10" t="s">
        <v>17</v>
      </c>
      <c r="P22" s="23"/>
      <c r="Q22" s="64">
        <v>0</v>
      </c>
      <c r="R22" s="64">
        <v>3371045</v>
      </c>
      <c r="S22" s="64">
        <v>0</v>
      </c>
      <c r="T22" s="64">
        <v>1254881</v>
      </c>
      <c r="U22" s="64">
        <v>0</v>
      </c>
      <c r="V22" s="64">
        <v>0</v>
      </c>
      <c r="W22" s="64">
        <v>0</v>
      </c>
      <c r="X22" s="74">
        <v>945450</v>
      </c>
      <c r="Y22" s="64">
        <v>0</v>
      </c>
      <c r="Z22" s="74">
        <v>1158656</v>
      </c>
      <c r="AA22" s="64">
        <v>0</v>
      </c>
      <c r="AB22" s="10" t="s">
        <v>17</v>
      </c>
      <c r="AC22" s="90"/>
      <c r="AD22" s="92">
        <f>SUM(AE22:AQ22)</f>
        <v>0</v>
      </c>
      <c r="AE22" s="92">
        <v>0</v>
      </c>
      <c r="AF22" s="92">
        <v>0</v>
      </c>
      <c r="AG22" s="92">
        <v>0</v>
      </c>
      <c r="AH22" s="92">
        <v>0</v>
      </c>
      <c r="AI22" s="92">
        <v>0</v>
      </c>
      <c r="AJ22" s="92">
        <v>0</v>
      </c>
      <c r="AK22" s="92">
        <v>0</v>
      </c>
      <c r="AL22" s="92">
        <v>0</v>
      </c>
      <c r="AM22" s="92">
        <v>0</v>
      </c>
      <c r="AN22" s="92">
        <v>0</v>
      </c>
      <c r="AO22" s="92">
        <v>0</v>
      </c>
      <c r="AP22" s="92">
        <v>0</v>
      </c>
      <c r="AQ22" s="92">
        <v>0</v>
      </c>
      <c r="AR22" s="92">
        <v>0</v>
      </c>
    </row>
    <row r="23" spans="1:44" s="111" customFormat="1" ht="20.1" customHeight="1">
      <c r="A23" s="10" t="s">
        <v>18</v>
      </c>
      <c r="B23" s="23"/>
      <c r="C23" s="31">
        <f>D23+F23+M23+AA23</f>
        <v>746532874</v>
      </c>
      <c r="D23" s="36">
        <v>684821988</v>
      </c>
      <c r="E23" s="36">
        <v>59164115</v>
      </c>
      <c r="F23" s="36">
        <v>61641086</v>
      </c>
      <c r="G23" s="46">
        <v>3000</v>
      </c>
      <c r="H23" s="36">
        <v>1804940</v>
      </c>
      <c r="I23" s="36">
        <v>122300</v>
      </c>
      <c r="J23" s="46">
        <v>0</v>
      </c>
      <c r="K23" s="36">
        <v>779772</v>
      </c>
      <c r="L23" s="36">
        <v>959759</v>
      </c>
      <c r="M23" s="64">
        <f>N23+SUM(Q23:Z23)</f>
        <v>69800</v>
      </c>
      <c r="N23" s="64">
        <v>0</v>
      </c>
      <c r="O23" s="10" t="s">
        <v>18</v>
      </c>
      <c r="P23" s="23"/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43200</v>
      </c>
      <c r="Y23" s="64">
        <v>0</v>
      </c>
      <c r="Z23" s="64">
        <v>26600</v>
      </c>
      <c r="AA23" s="64">
        <v>0</v>
      </c>
      <c r="AB23" s="10" t="s">
        <v>18</v>
      </c>
      <c r="AC23" s="90"/>
      <c r="AD23" s="92">
        <f>SUM(AE23:AQ23)</f>
        <v>457938</v>
      </c>
      <c r="AE23" s="92">
        <v>0</v>
      </c>
      <c r="AF23" s="92">
        <v>457938</v>
      </c>
      <c r="AG23" s="92">
        <v>0</v>
      </c>
      <c r="AH23" s="92">
        <v>0</v>
      </c>
      <c r="AI23" s="92">
        <v>0</v>
      </c>
      <c r="AJ23" s="92">
        <v>0</v>
      </c>
      <c r="AK23" s="92">
        <v>0</v>
      </c>
      <c r="AL23" s="92">
        <v>0</v>
      </c>
      <c r="AM23" s="92">
        <v>0</v>
      </c>
      <c r="AN23" s="92">
        <v>0</v>
      </c>
      <c r="AO23" s="92">
        <v>0</v>
      </c>
      <c r="AP23" s="92">
        <v>0</v>
      </c>
      <c r="AQ23" s="92">
        <v>0</v>
      </c>
      <c r="AR23" s="92">
        <v>0</v>
      </c>
    </row>
    <row r="24" spans="1:44" s="111" customFormat="1" ht="20.1" customHeight="1">
      <c r="A24" s="10" t="s">
        <v>19</v>
      </c>
      <c r="B24" s="23"/>
      <c r="C24" s="31">
        <f>D24+F24+M24+AA24</f>
        <v>186766412</v>
      </c>
      <c r="D24" s="36">
        <v>167096204</v>
      </c>
      <c r="E24" s="36">
        <v>6613313</v>
      </c>
      <c r="F24" s="36">
        <v>19029608</v>
      </c>
      <c r="G24" s="46">
        <v>0</v>
      </c>
      <c r="H24" s="36">
        <v>371618</v>
      </c>
      <c r="I24" s="36">
        <v>1099882</v>
      </c>
      <c r="J24" s="46">
        <v>0</v>
      </c>
      <c r="K24" s="36">
        <v>47566</v>
      </c>
      <c r="L24" s="36">
        <v>119140</v>
      </c>
      <c r="M24" s="64">
        <f>N24+SUM(Q24:Z24)</f>
        <v>640600</v>
      </c>
      <c r="N24" s="64">
        <v>0</v>
      </c>
      <c r="O24" s="10" t="s">
        <v>19</v>
      </c>
      <c r="P24" s="23"/>
      <c r="Q24" s="64">
        <v>0</v>
      </c>
      <c r="R24" s="64">
        <v>0</v>
      </c>
      <c r="S24" s="64">
        <v>0</v>
      </c>
      <c r="T24" s="64">
        <v>0</v>
      </c>
      <c r="U24" s="64">
        <v>0</v>
      </c>
      <c r="V24" s="64">
        <v>0</v>
      </c>
      <c r="W24" s="64">
        <v>0</v>
      </c>
      <c r="X24" s="64">
        <v>21600</v>
      </c>
      <c r="Y24" s="64">
        <v>0</v>
      </c>
      <c r="Z24" s="74">
        <v>619000</v>
      </c>
      <c r="AA24" s="64">
        <v>0</v>
      </c>
      <c r="AB24" s="10" t="s">
        <v>19</v>
      </c>
      <c r="AC24" s="90"/>
      <c r="AD24" s="92">
        <f>SUM(AE24:AQ24)</f>
        <v>0</v>
      </c>
      <c r="AE24" s="92">
        <v>0</v>
      </c>
      <c r="AF24" s="92">
        <v>0</v>
      </c>
      <c r="AG24" s="92">
        <v>0</v>
      </c>
      <c r="AH24" s="92">
        <v>0</v>
      </c>
      <c r="AI24" s="92">
        <v>0</v>
      </c>
      <c r="AJ24" s="92">
        <v>0</v>
      </c>
      <c r="AK24" s="92">
        <v>0</v>
      </c>
      <c r="AL24" s="92">
        <v>0</v>
      </c>
      <c r="AM24" s="92">
        <v>0</v>
      </c>
      <c r="AN24" s="92">
        <v>0</v>
      </c>
      <c r="AO24" s="92">
        <v>0</v>
      </c>
      <c r="AP24" s="92">
        <v>0</v>
      </c>
      <c r="AQ24" s="92">
        <v>0</v>
      </c>
      <c r="AR24" s="92">
        <v>0</v>
      </c>
    </row>
    <row r="25" spans="1:44" s="111" customFormat="1" ht="20.1" customHeight="1">
      <c r="A25" s="10" t="s">
        <v>20</v>
      </c>
      <c r="B25" s="23"/>
      <c r="C25" s="31">
        <f>D25+F25+M25+AA25</f>
        <v>770591429</v>
      </c>
      <c r="D25" s="36">
        <v>97054376</v>
      </c>
      <c r="E25" s="36">
        <v>8292931</v>
      </c>
      <c r="F25" s="36">
        <v>27861318</v>
      </c>
      <c r="G25" s="46">
        <v>80686</v>
      </c>
      <c r="H25" s="36">
        <v>15298155</v>
      </c>
      <c r="I25" s="46">
        <v>898093</v>
      </c>
      <c r="J25" s="46">
        <v>0</v>
      </c>
      <c r="K25" s="46">
        <v>1436053</v>
      </c>
      <c r="L25" s="36">
        <v>63479</v>
      </c>
      <c r="M25" s="64">
        <f>N25+SUM(Q25:Z25)</f>
        <v>645675735</v>
      </c>
      <c r="N25" s="64">
        <v>0</v>
      </c>
      <c r="O25" s="10" t="s">
        <v>20</v>
      </c>
      <c r="P25" s="23"/>
      <c r="Q25" s="64">
        <v>0</v>
      </c>
      <c r="R25" s="64">
        <v>0</v>
      </c>
      <c r="S25" s="64">
        <v>0</v>
      </c>
      <c r="T25" s="64">
        <v>0</v>
      </c>
      <c r="U25" s="64">
        <v>0</v>
      </c>
      <c r="V25" s="64">
        <v>0</v>
      </c>
      <c r="W25" s="64">
        <v>0</v>
      </c>
      <c r="X25" s="74">
        <v>645599735</v>
      </c>
      <c r="Y25" s="64">
        <v>0</v>
      </c>
      <c r="Z25" s="64">
        <v>76000</v>
      </c>
      <c r="AA25" s="64">
        <v>0</v>
      </c>
      <c r="AB25" s="10" t="s">
        <v>20</v>
      </c>
      <c r="AC25" s="90"/>
      <c r="AD25" s="92">
        <f>SUM(AE25:AQ25)</f>
        <v>0</v>
      </c>
      <c r="AE25" s="92">
        <v>0</v>
      </c>
      <c r="AF25" s="92">
        <v>0</v>
      </c>
      <c r="AG25" s="92">
        <v>0</v>
      </c>
      <c r="AH25" s="92">
        <v>0</v>
      </c>
      <c r="AI25" s="92">
        <v>0</v>
      </c>
      <c r="AJ25" s="92">
        <v>0</v>
      </c>
      <c r="AK25" s="92">
        <v>0</v>
      </c>
      <c r="AL25" s="92">
        <v>0</v>
      </c>
      <c r="AM25" s="92">
        <v>0</v>
      </c>
      <c r="AN25" s="92">
        <v>0</v>
      </c>
      <c r="AO25" s="92">
        <v>0</v>
      </c>
      <c r="AP25" s="92">
        <v>0</v>
      </c>
      <c r="AQ25" s="92">
        <v>0</v>
      </c>
      <c r="AR25" s="92">
        <v>0</v>
      </c>
    </row>
    <row r="26" spans="1:44" s="111" customFormat="1" ht="20.1" customHeight="1">
      <c r="A26" s="9" t="s">
        <v>21</v>
      </c>
      <c r="B26" s="24"/>
      <c r="C26" s="31">
        <f>D26+F26+M26+AA26</f>
        <v>318899447</v>
      </c>
      <c r="D26" s="36">
        <v>190160957</v>
      </c>
      <c r="E26" s="36">
        <v>4347484</v>
      </c>
      <c r="F26" s="36">
        <v>128049263</v>
      </c>
      <c r="G26" s="46">
        <v>0</v>
      </c>
      <c r="H26" s="36">
        <v>46216279</v>
      </c>
      <c r="I26" s="46">
        <v>158776</v>
      </c>
      <c r="J26" s="46">
        <v>6754340</v>
      </c>
      <c r="K26" s="46">
        <v>110294</v>
      </c>
      <c r="L26" s="36">
        <v>-77270</v>
      </c>
      <c r="M26" s="64">
        <f>N26+SUM(Q26:Z26)</f>
        <v>689227</v>
      </c>
      <c r="N26" s="64">
        <v>0</v>
      </c>
      <c r="O26" s="10" t="s">
        <v>21</v>
      </c>
      <c r="P26" s="24"/>
      <c r="Q26" s="64">
        <v>0</v>
      </c>
      <c r="R26" s="64">
        <v>0</v>
      </c>
      <c r="S26" s="64">
        <v>0</v>
      </c>
      <c r="T26" s="64">
        <v>0</v>
      </c>
      <c r="U26" s="64">
        <v>0</v>
      </c>
      <c r="V26" s="64">
        <v>0</v>
      </c>
      <c r="W26" s="64">
        <v>0</v>
      </c>
      <c r="X26" s="64">
        <v>0</v>
      </c>
      <c r="Y26" s="64">
        <v>0</v>
      </c>
      <c r="Z26" s="74">
        <v>689227</v>
      </c>
      <c r="AA26" s="64">
        <v>0</v>
      </c>
      <c r="AB26" s="10" t="s">
        <v>21</v>
      </c>
      <c r="AC26" s="90"/>
      <c r="AD26" s="92">
        <f>SUM(AE26:AQ26)</f>
        <v>17347154</v>
      </c>
      <c r="AE26" s="92">
        <v>0</v>
      </c>
      <c r="AF26" s="92">
        <v>17347154</v>
      </c>
      <c r="AG26" s="92">
        <v>0</v>
      </c>
      <c r="AH26" s="92">
        <v>0</v>
      </c>
      <c r="AI26" s="92">
        <v>0</v>
      </c>
      <c r="AJ26" s="92">
        <v>0</v>
      </c>
      <c r="AK26" s="92">
        <v>0</v>
      </c>
      <c r="AL26" s="92">
        <v>0</v>
      </c>
      <c r="AM26" s="92">
        <v>0</v>
      </c>
      <c r="AN26" s="92">
        <v>0</v>
      </c>
      <c r="AO26" s="92">
        <v>0</v>
      </c>
      <c r="AP26" s="92">
        <v>0</v>
      </c>
      <c r="AQ26" s="92">
        <v>0</v>
      </c>
      <c r="AR26" s="92">
        <v>0</v>
      </c>
    </row>
    <row r="27" spans="1:44" s="82" customFormat="1" ht="20.1" customHeight="1">
      <c r="A27" s="9" t="s">
        <v>22</v>
      </c>
      <c r="B27" s="24"/>
      <c r="C27" s="31">
        <f>D27+F27+M27+AA27</f>
        <v>80176275</v>
      </c>
      <c r="D27" s="36">
        <v>33575500</v>
      </c>
      <c r="E27" s="36">
        <v>1338006</v>
      </c>
      <c r="F27" s="36">
        <v>45434275</v>
      </c>
      <c r="G27" s="46">
        <v>0</v>
      </c>
      <c r="H27" s="36">
        <v>9635453</v>
      </c>
      <c r="I27" s="36">
        <v>2156110</v>
      </c>
      <c r="J27" s="46">
        <v>0</v>
      </c>
      <c r="K27" s="46">
        <v>83826</v>
      </c>
      <c r="L27" s="36">
        <v>37169</v>
      </c>
      <c r="M27" s="64">
        <f>N27+SUM(Q27:Z27)</f>
        <v>1166500</v>
      </c>
      <c r="N27" s="64">
        <v>0</v>
      </c>
      <c r="O27" s="10" t="s">
        <v>22</v>
      </c>
      <c r="P27" s="72"/>
      <c r="Q27" s="64">
        <v>0</v>
      </c>
      <c r="R27" s="64">
        <v>1110500</v>
      </c>
      <c r="S27" s="64">
        <v>0</v>
      </c>
      <c r="T27" s="64">
        <v>0</v>
      </c>
      <c r="U27" s="64">
        <v>0</v>
      </c>
      <c r="V27" s="64">
        <v>0</v>
      </c>
      <c r="W27" s="64">
        <v>0</v>
      </c>
      <c r="X27" s="64">
        <v>0</v>
      </c>
      <c r="Y27" s="64">
        <v>0</v>
      </c>
      <c r="Z27" s="74">
        <v>56000</v>
      </c>
      <c r="AA27" s="64">
        <v>0</v>
      </c>
      <c r="AB27" s="10" t="s">
        <v>22</v>
      </c>
      <c r="AC27" s="90"/>
      <c r="AD27" s="92">
        <f>SUM(AE27:AQ27)</f>
        <v>5132728</v>
      </c>
      <c r="AE27" s="92">
        <v>0</v>
      </c>
      <c r="AF27" s="92">
        <v>5132728</v>
      </c>
      <c r="AG27" s="92">
        <v>0</v>
      </c>
      <c r="AH27" s="92">
        <v>0</v>
      </c>
      <c r="AI27" s="92">
        <v>0</v>
      </c>
      <c r="AJ27" s="92">
        <v>0</v>
      </c>
      <c r="AK27" s="92">
        <v>0</v>
      </c>
      <c r="AL27" s="92">
        <v>0</v>
      </c>
      <c r="AM27" s="92">
        <v>0</v>
      </c>
      <c r="AN27" s="92">
        <v>0</v>
      </c>
      <c r="AO27" s="92">
        <v>0</v>
      </c>
      <c r="AP27" s="92">
        <v>0</v>
      </c>
      <c r="AQ27" s="92">
        <v>0</v>
      </c>
      <c r="AR27" s="92">
        <v>0</v>
      </c>
    </row>
    <row r="28" spans="1:44" s="82" customFormat="1" ht="20.1" customHeight="1">
      <c r="A28" s="9" t="s">
        <v>23</v>
      </c>
      <c r="B28" s="24"/>
      <c r="C28" s="31">
        <f>D28+F28+M28+AA28</f>
        <v>81638317</v>
      </c>
      <c r="D28" s="36">
        <v>64121874</v>
      </c>
      <c r="E28" s="36">
        <v>7579934</v>
      </c>
      <c r="F28" s="36">
        <v>17296443</v>
      </c>
      <c r="G28" s="46">
        <v>0</v>
      </c>
      <c r="H28" s="36">
        <v>6968926</v>
      </c>
      <c r="I28" s="46">
        <v>109168</v>
      </c>
      <c r="J28" s="46">
        <v>0</v>
      </c>
      <c r="K28" s="46">
        <v>900</v>
      </c>
      <c r="L28" s="36">
        <v>113270</v>
      </c>
      <c r="M28" s="64">
        <f>N28+SUM(Q28:Z28)</f>
        <v>220000</v>
      </c>
      <c r="N28" s="64">
        <v>0</v>
      </c>
      <c r="O28" s="10" t="s">
        <v>23</v>
      </c>
      <c r="P28" s="72"/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0</v>
      </c>
      <c r="W28" s="64">
        <v>0</v>
      </c>
      <c r="X28" s="64">
        <v>0</v>
      </c>
      <c r="Y28" s="64">
        <v>0</v>
      </c>
      <c r="Z28" s="64">
        <v>220000</v>
      </c>
      <c r="AA28" s="64">
        <v>0</v>
      </c>
      <c r="AB28" s="10" t="s">
        <v>23</v>
      </c>
      <c r="AC28" s="90"/>
      <c r="AD28" s="92">
        <f>SUM(AE28:AQ28)</f>
        <v>2264676</v>
      </c>
      <c r="AE28" s="92">
        <v>0</v>
      </c>
      <c r="AF28" s="92">
        <v>2264676</v>
      </c>
      <c r="AG28" s="92">
        <v>0</v>
      </c>
      <c r="AH28" s="92">
        <v>0</v>
      </c>
      <c r="AI28" s="92">
        <v>0</v>
      </c>
      <c r="AJ28" s="92">
        <v>0</v>
      </c>
      <c r="AK28" s="92">
        <v>0</v>
      </c>
      <c r="AL28" s="92">
        <v>0</v>
      </c>
      <c r="AM28" s="92">
        <v>0</v>
      </c>
      <c r="AN28" s="92">
        <v>0</v>
      </c>
      <c r="AO28" s="92">
        <v>0</v>
      </c>
      <c r="AP28" s="92">
        <v>0</v>
      </c>
      <c r="AQ28" s="92">
        <v>0</v>
      </c>
      <c r="AR28" s="92">
        <v>0</v>
      </c>
    </row>
    <row r="29" spans="1:44" s="69" customFormat="1" ht="20.1" customHeight="1">
      <c r="A29" s="9" t="s">
        <v>24</v>
      </c>
      <c r="B29" s="24"/>
      <c r="C29" s="31">
        <f>D29+F29+M29+AA29</f>
        <v>15476933</v>
      </c>
      <c r="D29" s="36">
        <v>12195426</v>
      </c>
      <c r="E29" s="36">
        <v>234083</v>
      </c>
      <c r="F29" s="36">
        <v>2124363</v>
      </c>
      <c r="G29" s="46">
        <v>0</v>
      </c>
      <c r="H29" s="36">
        <v>466996</v>
      </c>
      <c r="I29" s="46">
        <v>948780</v>
      </c>
      <c r="J29" s="46">
        <v>0</v>
      </c>
      <c r="K29" s="46">
        <v>0</v>
      </c>
      <c r="L29" s="46">
        <v>9531</v>
      </c>
      <c r="M29" s="64">
        <f>N29+SUM(Q29:Z29)</f>
        <v>1157144</v>
      </c>
      <c r="N29" s="64">
        <v>0</v>
      </c>
      <c r="O29" s="10" t="s">
        <v>24</v>
      </c>
      <c r="P29" s="72"/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4">
        <v>0</v>
      </c>
      <c r="Z29" s="74">
        <v>1157144</v>
      </c>
      <c r="AA29" s="64">
        <v>0</v>
      </c>
      <c r="AB29" s="10" t="s">
        <v>24</v>
      </c>
      <c r="AC29" s="90"/>
      <c r="AD29" s="92">
        <f>SUM(AE29:AQ29)</f>
        <v>0</v>
      </c>
      <c r="AE29" s="92">
        <v>0</v>
      </c>
      <c r="AF29" s="92">
        <v>0</v>
      </c>
      <c r="AG29" s="92">
        <v>0</v>
      </c>
      <c r="AH29" s="92">
        <v>0</v>
      </c>
      <c r="AI29" s="92">
        <v>0</v>
      </c>
      <c r="AJ29" s="92">
        <v>0</v>
      </c>
      <c r="AK29" s="92">
        <v>0</v>
      </c>
      <c r="AL29" s="92">
        <v>0</v>
      </c>
      <c r="AM29" s="92">
        <v>0</v>
      </c>
      <c r="AN29" s="92">
        <v>0</v>
      </c>
      <c r="AO29" s="92">
        <v>0</v>
      </c>
      <c r="AP29" s="92">
        <v>0</v>
      </c>
      <c r="AQ29" s="92">
        <v>0</v>
      </c>
      <c r="AR29" s="92">
        <v>0</v>
      </c>
    </row>
    <row r="30" spans="1:44" s="69" customFormat="1" ht="20.1" customHeight="1">
      <c r="A30" s="9" t="s">
        <v>25</v>
      </c>
      <c r="B30" s="24"/>
      <c r="C30" s="31">
        <f>D30+F30+M30+AA30</f>
        <v>26848385</v>
      </c>
      <c r="D30" s="36">
        <v>7869549</v>
      </c>
      <c r="E30" s="36">
        <v>297881</v>
      </c>
      <c r="F30" s="36">
        <v>3528836</v>
      </c>
      <c r="G30" s="46">
        <v>0</v>
      </c>
      <c r="H30" s="36">
        <v>551736</v>
      </c>
      <c r="I30" s="36">
        <v>61120</v>
      </c>
      <c r="J30" s="46">
        <v>0</v>
      </c>
      <c r="K30" s="46">
        <v>450</v>
      </c>
      <c r="L30" s="46">
        <v>0</v>
      </c>
      <c r="M30" s="64">
        <f>N30+SUM(Q30:Z30)</f>
        <v>15450000</v>
      </c>
      <c r="N30" s="64">
        <v>0</v>
      </c>
      <c r="O30" s="10" t="s">
        <v>25</v>
      </c>
      <c r="P30" s="72"/>
      <c r="Q30" s="64">
        <v>0</v>
      </c>
      <c r="R30" s="64">
        <v>15300000</v>
      </c>
      <c r="S30" s="64">
        <v>0</v>
      </c>
      <c r="T30" s="64">
        <v>0</v>
      </c>
      <c r="U30" s="64">
        <v>0</v>
      </c>
      <c r="V30" s="64">
        <v>150000</v>
      </c>
      <c r="W30" s="64">
        <v>0</v>
      </c>
      <c r="X30" s="64">
        <v>0</v>
      </c>
      <c r="Y30" s="64">
        <v>0</v>
      </c>
      <c r="Z30" s="64">
        <v>0</v>
      </c>
      <c r="AA30" s="64">
        <v>0</v>
      </c>
      <c r="AB30" s="10" t="s">
        <v>25</v>
      </c>
      <c r="AC30" s="90"/>
      <c r="AD30" s="92">
        <f>SUM(AE30:AQ30)</f>
        <v>25273</v>
      </c>
      <c r="AE30" s="92">
        <v>0</v>
      </c>
      <c r="AF30" s="92">
        <v>25273</v>
      </c>
      <c r="AG30" s="92">
        <v>0</v>
      </c>
      <c r="AH30" s="92">
        <v>0</v>
      </c>
      <c r="AI30" s="92">
        <v>0</v>
      </c>
      <c r="AJ30" s="92">
        <v>0</v>
      </c>
      <c r="AK30" s="92">
        <v>0</v>
      </c>
      <c r="AL30" s="92">
        <v>0</v>
      </c>
      <c r="AM30" s="92">
        <v>0</v>
      </c>
      <c r="AN30" s="92">
        <v>0</v>
      </c>
      <c r="AO30" s="92">
        <v>0</v>
      </c>
      <c r="AP30" s="92">
        <v>0</v>
      </c>
      <c r="AQ30" s="92">
        <v>0</v>
      </c>
      <c r="AR30" s="92">
        <v>0</v>
      </c>
    </row>
    <row r="31" spans="1:44" s="69" customFormat="1" ht="20.1" customHeight="1">
      <c r="A31" s="9" t="s">
        <v>26</v>
      </c>
      <c r="B31" s="24"/>
      <c r="C31" s="31">
        <f>D31+F31+M31+AA31</f>
        <v>64977354</v>
      </c>
      <c r="D31" s="36">
        <v>51337474</v>
      </c>
      <c r="E31" s="36">
        <v>8094380</v>
      </c>
      <c r="F31" s="36">
        <v>13386839</v>
      </c>
      <c r="G31" s="46">
        <v>0</v>
      </c>
      <c r="H31" s="36">
        <v>6645061</v>
      </c>
      <c r="I31" s="46">
        <v>46000</v>
      </c>
      <c r="J31" s="46">
        <v>0</v>
      </c>
      <c r="K31" s="36">
        <v>7460</v>
      </c>
      <c r="L31" s="46">
        <v>8784</v>
      </c>
      <c r="M31" s="64">
        <f>N31+SUM(Q31:Z31)</f>
        <v>253041</v>
      </c>
      <c r="N31" s="64">
        <v>0</v>
      </c>
      <c r="O31" s="10" t="s">
        <v>26</v>
      </c>
      <c r="P31" s="72"/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0</v>
      </c>
      <c r="W31" s="64">
        <v>0</v>
      </c>
      <c r="X31" s="64">
        <v>21600</v>
      </c>
      <c r="Y31" s="64">
        <v>0</v>
      </c>
      <c r="Z31" s="74">
        <v>231441</v>
      </c>
      <c r="AA31" s="64">
        <v>0</v>
      </c>
      <c r="AB31" s="10" t="s">
        <v>26</v>
      </c>
      <c r="AC31" s="90"/>
      <c r="AD31" s="92">
        <f>SUM(AE31:AQ31)</f>
        <v>0</v>
      </c>
      <c r="AE31" s="92">
        <v>0</v>
      </c>
      <c r="AF31" s="92">
        <v>0</v>
      </c>
      <c r="AG31" s="92">
        <v>0</v>
      </c>
      <c r="AH31" s="92">
        <v>0</v>
      </c>
      <c r="AI31" s="92">
        <v>0</v>
      </c>
      <c r="AJ31" s="92">
        <v>0</v>
      </c>
      <c r="AK31" s="92">
        <v>0</v>
      </c>
      <c r="AL31" s="92">
        <v>0</v>
      </c>
      <c r="AM31" s="92">
        <v>0</v>
      </c>
      <c r="AN31" s="92">
        <v>0</v>
      </c>
      <c r="AO31" s="92">
        <v>0</v>
      </c>
      <c r="AP31" s="92">
        <v>0</v>
      </c>
      <c r="AQ31" s="92">
        <v>0</v>
      </c>
      <c r="AR31" s="92">
        <v>0</v>
      </c>
    </row>
    <row r="32" spans="1:44" s="69" customFormat="1" ht="20.1" customHeight="1">
      <c r="A32" s="9" t="s">
        <v>27</v>
      </c>
      <c r="B32" s="24"/>
      <c r="C32" s="31">
        <f>D32+F32+M32+AA32</f>
        <v>46959962</v>
      </c>
      <c r="D32" s="36">
        <v>21588881</v>
      </c>
      <c r="E32" s="36">
        <v>224090</v>
      </c>
      <c r="F32" s="36">
        <v>24945081</v>
      </c>
      <c r="G32" s="46">
        <v>0</v>
      </c>
      <c r="H32" s="46">
        <v>2110736</v>
      </c>
      <c r="I32" s="46">
        <v>243408</v>
      </c>
      <c r="J32" s="46">
        <v>0</v>
      </c>
      <c r="K32" s="46">
        <v>31390</v>
      </c>
      <c r="L32" s="46">
        <v>0</v>
      </c>
      <c r="M32" s="64">
        <f>N32+SUM(Q32:Z32)</f>
        <v>426000</v>
      </c>
      <c r="N32" s="64">
        <v>0</v>
      </c>
      <c r="O32" s="10" t="s">
        <v>27</v>
      </c>
      <c r="P32" s="72"/>
      <c r="Q32" s="64">
        <v>0</v>
      </c>
      <c r="R32" s="64">
        <v>0</v>
      </c>
      <c r="S32" s="64">
        <v>0</v>
      </c>
      <c r="T32" s="64">
        <v>0</v>
      </c>
      <c r="U32" s="64">
        <v>0</v>
      </c>
      <c r="V32" s="64">
        <v>0</v>
      </c>
      <c r="W32" s="64">
        <v>0</v>
      </c>
      <c r="X32" s="64">
        <v>0</v>
      </c>
      <c r="Y32" s="64">
        <v>0</v>
      </c>
      <c r="Z32" s="64">
        <v>426000</v>
      </c>
      <c r="AA32" s="64">
        <v>0</v>
      </c>
      <c r="AB32" s="10" t="s">
        <v>27</v>
      </c>
      <c r="AC32" s="90"/>
      <c r="AD32" s="92">
        <f>SUM(AE32:AQ32)</f>
        <v>3684214</v>
      </c>
      <c r="AE32" s="92">
        <v>0</v>
      </c>
      <c r="AF32" s="92">
        <v>3684214</v>
      </c>
      <c r="AG32" s="92">
        <v>0</v>
      </c>
      <c r="AH32" s="92">
        <v>0</v>
      </c>
      <c r="AI32" s="92">
        <v>0</v>
      </c>
      <c r="AJ32" s="92">
        <v>0</v>
      </c>
      <c r="AK32" s="92">
        <v>0</v>
      </c>
      <c r="AL32" s="92">
        <v>0</v>
      </c>
      <c r="AM32" s="92">
        <v>0</v>
      </c>
      <c r="AN32" s="92">
        <v>0</v>
      </c>
      <c r="AO32" s="92">
        <v>0</v>
      </c>
      <c r="AP32" s="92">
        <v>0</v>
      </c>
      <c r="AQ32" s="92">
        <v>0</v>
      </c>
      <c r="AR32" s="92">
        <v>0</v>
      </c>
    </row>
    <row r="33" spans="1:44" s="69" customFormat="1" ht="18" customHeight="1">
      <c r="A33" s="11" t="s">
        <v>28</v>
      </c>
      <c r="B33" s="25"/>
      <c r="C33" s="31">
        <f>D33+F33+M33+AA33</f>
        <v>20839338</v>
      </c>
      <c r="D33" s="37">
        <v>4791738</v>
      </c>
      <c r="E33" s="37">
        <v>11890</v>
      </c>
      <c r="F33" s="37">
        <v>6311262</v>
      </c>
      <c r="G33" s="46">
        <v>0</v>
      </c>
      <c r="H33" s="37">
        <v>527132</v>
      </c>
      <c r="I33" s="37">
        <v>94000</v>
      </c>
      <c r="J33" s="46">
        <v>0</v>
      </c>
      <c r="K33" s="46">
        <v>1144516</v>
      </c>
      <c r="L33" s="46">
        <v>919205</v>
      </c>
      <c r="M33" s="64">
        <f>N33+SUM(Q33:Z33)</f>
        <v>9736338</v>
      </c>
      <c r="N33" s="64">
        <v>0</v>
      </c>
      <c r="O33" s="11" t="s">
        <v>28</v>
      </c>
      <c r="P33" s="73"/>
      <c r="Q33" s="75">
        <v>0</v>
      </c>
      <c r="R33" s="75">
        <v>9734338</v>
      </c>
      <c r="S33" s="75">
        <v>0</v>
      </c>
      <c r="T33" s="75">
        <v>0</v>
      </c>
      <c r="U33" s="75">
        <v>0</v>
      </c>
      <c r="V33" s="75">
        <v>0</v>
      </c>
      <c r="W33" s="75">
        <v>0</v>
      </c>
      <c r="X33" s="75">
        <v>0</v>
      </c>
      <c r="Y33" s="75">
        <v>0</v>
      </c>
      <c r="Z33" s="75">
        <v>2000</v>
      </c>
      <c r="AA33" s="75">
        <v>0</v>
      </c>
      <c r="AB33" s="11" t="s">
        <v>28</v>
      </c>
      <c r="AC33" s="91"/>
      <c r="AD33" s="93">
        <f>SUM(AE33:AQ33)</f>
        <v>0</v>
      </c>
      <c r="AE33" s="95">
        <v>0</v>
      </c>
      <c r="AF33" s="95">
        <v>0</v>
      </c>
      <c r="AG33" s="95">
        <v>0</v>
      </c>
      <c r="AH33" s="95">
        <v>0</v>
      </c>
      <c r="AI33" s="95">
        <v>0</v>
      </c>
      <c r="AJ33" s="95">
        <v>0</v>
      </c>
      <c r="AK33" s="95">
        <v>0</v>
      </c>
      <c r="AL33" s="95">
        <v>0</v>
      </c>
      <c r="AM33" s="95">
        <v>0</v>
      </c>
      <c r="AN33" s="95">
        <v>0</v>
      </c>
      <c r="AO33" s="95">
        <v>0</v>
      </c>
      <c r="AP33" s="95">
        <v>0</v>
      </c>
      <c r="AQ33" s="95">
        <v>0</v>
      </c>
      <c r="AR33" s="95">
        <v>0</v>
      </c>
    </row>
    <row r="34" spans="1:42" s="112" customFormat="1" ht="20.1" customHeight="1">
      <c r="A34" s="12"/>
      <c r="B34" s="26"/>
      <c r="C34" s="32"/>
      <c r="D34" s="26"/>
      <c r="E34" s="41"/>
      <c r="F34" s="41"/>
      <c r="G34" s="41"/>
      <c r="H34" s="41"/>
      <c r="I34" s="41"/>
      <c r="J34" s="55"/>
      <c r="K34" s="41"/>
      <c r="L34" s="41"/>
      <c r="M34" s="41"/>
      <c r="N34" s="41"/>
      <c r="O34" s="13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82"/>
      <c r="AA34" s="82"/>
      <c r="AD34" s="92"/>
      <c r="AP34" s="82" t="s">
        <v>78</v>
      </c>
    </row>
    <row r="35" spans="1:43" s="112" customFormat="1" ht="20.1" customHeight="1">
      <c r="A35" s="13"/>
      <c r="B35" s="26"/>
      <c r="C35" s="26"/>
      <c r="D35" s="26"/>
      <c r="E35" s="26"/>
      <c r="F35" s="26"/>
      <c r="G35" s="26"/>
      <c r="H35" s="26"/>
      <c r="I35" s="26"/>
      <c r="J35" s="56"/>
      <c r="K35" s="26"/>
      <c r="L35" s="26"/>
      <c r="M35" s="26"/>
      <c r="N35" s="68"/>
      <c r="O35" s="13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56"/>
      <c r="AA35" s="26"/>
      <c r="AB35" s="13"/>
      <c r="AC35" s="26"/>
      <c r="AD35" s="26"/>
      <c r="AE35" s="26"/>
      <c r="AF35" s="26"/>
      <c r="AG35" s="26"/>
      <c r="AH35" s="26"/>
      <c r="AI35" s="26"/>
      <c r="AJ35" s="26"/>
      <c r="AK35" s="26"/>
      <c r="AL35" s="82"/>
      <c r="AN35" s="82"/>
      <c r="AQ35" s="88"/>
    </row>
    <row r="36" spans="1:42" s="112" customFormat="1" ht="20.1" customHeight="1">
      <c r="A36" s="6"/>
      <c r="E36" s="6"/>
      <c r="F36" s="6"/>
      <c r="G36" s="6"/>
      <c r="H36" s="48"/>
      <c r="I36" s="51"/>
      <c r="J36" s="56"/>
      <c r="K36" s="6"/>
      <c r="L36" s="6"/>
      <c r="M36" s="6"/>
      <c r="O36" s="6"/>
      <c r="R36" s="6"/>
      <c r="T36" s="6"/>
      <c r="U36" s="48"/>
      <c r="V36" s="51"/>
      <c r="W36" s="51"/>
      <c r="X36" s="6"/>
      <c r="Y36" s="6"/>
      <c r="AA36" s="6"/>
      <c r="AB36" s="6" t="s">
        <v>65</v>
      </c>
      <c r="AE36" s="6" t="s">
        <v>69</v>
      </c>
      <c r="AG36" s="6"/>
      <c r="AH36" s="48" t="s">
        <v>72</v>
      </c>
      <c r="AI36" s="48"/>
      <c r="AJ36" s="51"/>
      <c r="AL36" s="69"/>
      <c r="AM36" s="6" t="s">
        <v>77</v>
      </c>
      <c r="AN36" s="6"/>
      <c r="AO36" s="6"/>
      <c r="AP36" s="6"/>
    </row>
    <row r="37" spans="1:43" s="112" customFormat="1" ht="15">
      <c r="A37" s="6"/>
      <c r="E37" s="6"/>
      <c r="F37" s="6"/>
      <c r="G37" s="6"/>
      <c r="H37" s="48"/>
      <c r="I37" s="49"/>
      <c r="J37" s="56"/>
      <c r="K37" s="6"/>
      <c r="L37" s="6"/>
      <c r="M37" s="6"/>
      <c r="N37" s="69"/>
      <c r="O37" s="6"/>
      <c r="R37" s="6"/>
      <c r="T37" s="6"/>
      <c r="U37" s="48"/>
      <c r="V37" s="49"/>
      <c r="W37" s="49"/>
      <c r="X37" s="6"/>
      <c r="Y37" s="6"/>
      <c r="AA37" s="6"/>
      <c r="AB37" s="6"/>
      <c r="AE37" s="6"/>
      <c r="AG37" s="6"/>
      <c r="AH37" s="48" t="s">
        <v>73</v>
      </c>
      <c r="AI37" s="48"/>
      <c r="AJ37" s="49"/>
      <c r="AK37" s="69"/>
      <c r="AL37" s="69"/>
      <c r="AM37" s="6"/>
      <c r="AN37" s="6"/>
      <c r="AO37" s="6"/>
      <c r="AP37" s="6"/>
      <c r="AQ37" s="69"/>
    </row>
    <row r="38" spans="1:43" s="112" customFormat="1" ht="15">
      <c r="A38" s="6"/>
      <c r="E38" s="6"/>
      <c r="F38" s="6"/>
      <c r="G38" s="6"/>
      <c r="H38" s="48"/>
      <c r="I38" s="49"/>
      <c r="J38" s="56"/>
      <c r="K38" s="6"/>
      <c r="L38" s="6"/>
      <c r="M38" s="6"/>
      <c r="N38" s="69"/>
      <c r="O38" s="6"/>
      <c r="R38" s="6"/>
      <c r="T38" s="6"/>
      <c r="U38" s="48"/>
      <c r="V38" s="49"/>
      <c r="W38" s="49"/>
      <c r="X38" s="6"/>
      <c r="Y38" s="6"/>
      <c r="AA38" s="6"/>
      <c r="AB38" s="6"/>
      <c r="AE38" s="6"/>
      <c r="AG38" s="6"/>
      <c r="AH38" s="48"/>
      <c r="AI38" s="48"/>
      <c r="AJ38" s="49"/>
      <c r="AK38" s="69"/>
      <c r="AL38" s="69"/>
      <c r="AM38" s="6"/>
      <c r="AN38" s="6"/>
      <c r="AO38" s="6"/>
      <c r="AP38" s="6"/>
      <c r="AQ38" s="69"/>
    </row>
    <row r="39" spans="1:43" s="112" customFormat="1" ht="15">
      <c r="A39" s="6"/>
      <c r="E39" s="6"/>
      <c r="F39" s="6"/>
      <c r="G39" s="6"/>
      <c r="H39" s="49"/>
      <c r="I39" s="49"/>
      <c r="J39" s="56"/>
      <c r="K39" s="6"/>
      <c r="L39" s="6"/>
      <c r="M39" s="6"/>
      <c r="N39" s="69"/>
      <c r="O39" s="6"/>
      <c r="S39" s="6"/>
      <c r="T39" s="6"/>
      <c r="U39" s="6"/>
      <c r="V39" s="49"/>
      <c r="W39" s="49"/>
      <c r="X39" s="49"/>
      <c r="Y39" s="49"/>
      <c r="Z39" s="56"/>
      <c r="AA39" s="6"/>
      <c r="AB39" s="6"/>
      <c r="AF39" s="6"/>
      <c r="AG39" s="6"/>
      <c r="AH39" s="6"/>
      <c r="AI39" s="49"/>
      <c r="AJ39" s="49"/>
      <c r="AK39" s="49"/>
      <c r="AL39" s="56"/>
      <c r="AM39" s="6"/>
      <c r="AN39" s="6"/>
      <c r="AO39" s="6"/>
      <c r="AP39" s="6"/>
      <c r="AQ39" s="69"/>
    </row>
    <row r="40" spans="1:43" s="112" customFormat="1" ht="15">
      <c r="A40" s="6"/>
      <c r="E40" s="6"/>
      <c r="F40" s="6"/>
      <c r="G40" s="6"/>
      <c r="H40" s="49"/>
      <c r="I40" s="49"/>
      <c r="J40" s="56"/>
      <c r="K40" s="6"/>
      <c r="L40" s="6"/>
      <c r="M40" s="6"/>
      <c r="N40" s="69"/>
      <c r="O40" s="6"/>
      <c r="S40" s="6"/>
      <c r="T40" s="6"/>
      <c r="U40" s="6"/>
      <c r="V40" s="49"/>
      <c r="W40" s="49"/>
      <c r="X40" s="49"/>
      <c r="Y40" s="49"/>
      <c r="Z40" s="56"/>
      <c r="AA40" s="6"/>
      <c r="AB40" s="88" t="s">
        <v>66</v>
      </c>
      <c r="AF40" s="6"/>
      <c r="AG40" s="6"/>
      <c r="AH40" s="6"/>
      <c r="AI40" s="49"/>
      <c r="AJ40" s="49"/>
      <c r="AK40" s="49"/>
      <c r="AL40" s="56"/>
      <c r="AM40" s="6"/>
      <c r="AN40" s="6"/>
      <c r="AO40" s="6"/>
      <c r="AP40" s="6"/>
      <c r="AQ40" s="69"/>
    </row>
    <row r="41" spans="1:43" s="112" customFormat="1" ht="15">
      <c r="A41" s="14"/>
      <c r="B41" s="27"/>
      <c r="C41" s="27"/>
      <c r="D41" s="27"/>
      <c r="E41" s="27"/>
      <c r="F41" s="27"/>
      <c r="G41" s="27"/>
      <c r="H41" s="27"/>
      <c r="J41" s="57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Z41" s="57"/>
      <c r="AA41" s="14"/>
      <c r="AB41" s="89" t="s">
        <v>67</v>
      </c>
      <c r="AC41" s="14"/>
      <c r="AD41" s="14"/>
      <c r="AE41" s="14"/>
      <c r="AF41" s="14"/>
      <c r="AG41" s="14"/>
      <c r="AH41" s="14"/>
      <c r="AI41" s="14"/>
      <c r="AJ41" s="14"/>
      <c r="AL41" s="57"/>
      <c r="AM41" s="14"/>
      <c r="AN41" s="14"/>
      <c r="AO41" s="14"/>
      <c r="AP41" s="14"/>
      <c r="AQ41" s="14"/>
    </row>
    <row r="42" spans="1:43" s="112" customFormat="1" ht="15">
      <c r="A42" s="14"/>
      <c r="B42" s="27"/>
      <c r="C42" s="27"/>
      <c r="D42" s="27"/>
      <c r="E42" s="27"/>
      <c r="F42" s="27"/>
      <c r="G42" s="27"/>
      <c r="H42" s="27"/>
      <c r="J42" s="56"/>
      <c r="K42" s="56"/>
      <c r="L42" s="56"/>
      <c r="M42" s="56"/>
      <c r="N42" s="56"/>
      <c r="O42" s="14"/>
      <c r="P42" s="14"/>
      <c r="Q42" s="14"/>
      <c r="R42" s="14"/>
      <c r="S42" s="14"/>
      <c r="T42" s="14"/>
      <c r="U42" s="14"/>
      <c r="V42" s="14"/>
      <c r="W42" s="14"/>
      <c r="Z42" s="56"/>
      <c r="AA42" s="56"/>
      <c r="AC42" s="14"/>
      <c r="AD42" s="14"/>
      <c r="AE42" s="14"/>
      <c r="AF42" s="14"/>
      <c r="AG42" s="14"/>
      <c r="AH42" s="14"/>
      <c r="AI42" s="14"/>
      <c r="AJ42" s="14"/>
      <c r="AL42" s="56"/>
      <c r="AM42" s="56"/>
      <c r="AN42" s="56"/>
      <c r="AO42" s="56"/>
      <c r="AP42" s="56"/>
      <c r="AQ42" s="56"/>
    </row>
    <row r="43" spans="10:26" s="112" customFormat="1" ht="15">
      <c r="J43" s="57"/>
      <c r="Z43" s="57"/>
    </row>
    <row r="44" s="112" customFormat="1" ht="15">
      <c r="J44" s="57"/>
    </row>
    <row r="45" s="112" customFormat="1" ht="15">
      <c r="J45" s="57"/>
    </row>
    <row r="46" s="112" customFormat="1" ht="15">
      <c r="J46" s="57"/>
    </row>
    <row r="47" s="112" customFormat="1" ht="15">
      <c r="J47" s="57"/>
    </row>
    <row r="48" s="112" customFormat="1" ht="15">
      <c r="J48" s="57"/>
    </row>
    <row r="49" s="112" customFormat="1" ht="15">
      <c r="J49" s="57"/>
    </row>
    <row r="50" s="112" customFormat="1" ht="15">
      <c r="J50" s="57"/>
    </row>
    <row r="51" s="112" customFormat="1" ht="15">
      <c r="J51" s="57"/>
    </row>
    <row r="52" s="112" customFormat="1" ht="15">
      <c r="J52" s="57"/>
    </row>
    <row r="53" s="112" customFormat="1" ht="15">
      <c r="J53" s="57"/>
    </row>
    <row r="54" s="112" customFormat="1" ht="15">
      <c r="J54" s="57"/>
    </row>
    <row r="55" s="112" customFormat="1" ht="15">
      <c r="J55" s="57"/>
    </row>
    <row r="56" s="112" customFormat="1" ht="15">
      <c r="J56" s="57"/>
    </row>
    <row r="57" s="112" customFormat="1" ht="15">
      <c r="J57" s="57"/>
    </row>
    <row r="58" s="112" customFormat="1" ht="15">
      <c r="J58" s="57"/>
    </row>
    <row r="59" s="112" customFormat="1" ht="15">
      <c r="J59" s="57"/>
    </row>
    <row r="60" s="112" customFormat="1" ht="15">
      <c r="J60" s="57"/>
    </row>
    <row r="61" s="112" customFormat="1" ht="15">
      <c r="J61" s="57"/>
    </row>
    <row r="62" s="112" customFormat="1" ht="15">
      <c r="J62" s="57"/>
    </row>
    <row r="63" s="112" customFormat="1" ht="15">
      <c r="J63" s="57"/>
    </row>
    <row r="64" s="112" customFormat="1" ht="15">
      <c r="J64" s="57"/>
    </row>
    <row r="65" s="112" customFormat="1" ht="15">
      <c r="J65" s="57"/>
    </row>
    <row r="66" s="112" customFormat="1" ht="15">
      <c r="J66" s="57"/>
    </row>
    <row r="67" s="112" customFormat="1" ht="15">
      <c r="J67" s="57"/>
    </row>
    <row r="68" s="112" customFormat="1" ht="15">
      <c r="J68" s="57"/>
    </row>
    <row r="69" ht="15">
      <c r="J69" s="57"/>
    </row>
    <row r="70" ht="15">
      <c r="J70" s="57"/>
    </row>
    <row r="71" ht="15">
      <c r="J71" s="57"/>
    </row>
    <row r="72" ht="15">
      <c r="J72" s="57"/>
    </row>
    <row r="73" ht="15">
      <c r="J73" s="57"/>
    </row>
    <row r="74" ht="15">
      <c r="J74" s="57"/>
    </row>
    <row r="75" ht="15">
      <c r="J75" s="57"/>
    </row>
    <row r="76" ht="15">
      <c r="A76" s="15"/>
    </row>
    <row r="77" ht="15">
      <c r="A77" s="15"/>
    </row>
    <row r="78" ht="15">
      <c r="A78" s="15"/>
    </row>
    <row r="79" ht="15">
      <c r="A79" s="15"/>
    </row>
    <row r="80" ht="15">
      <c r="A80" s="15"/>
    </row>
    <row r="81" ht="15">
      <c r="A81" s="15"/>
    </row>
    <row r="82" ht="15">
      <c r="A82" s="15"/>
    </row>
    <row r="83" ht="15">
      <c r="A83" s="15"/>
    </row>
    <row r="84" ht="15">
      <c r="A84" s="15"/>
    </row>
    <row r="85" ht="15">
      <c r="A85" s="15"/>
    </row>
    <row r="86" ht="15">
      <c r="A86" s="15"/>
    </row>
    <row r="87" ht="15">
      <c r="A87" s="15"/>
    </row>
    <row r="88" ht="15">
      <c r="A88" s="15"/>
    </row>
    <row r="89" ht="15">
      <c r="A89" s="15"/>
    </row>
    <row r="90" ht="15">
      <c r="A90" s="15"/>
    </row>
    <row r="91" ht="15">
      <c r="A91" s="15"/>
    </row>
    <row r="92" ht="15">
      <c r="A92" s="15"/>
    </row>
    <row r="93" ht="15">
      <c r="A93" s="15"/>
    </row>
    <row r="94" ht="15">
      <c r="A94" s="15"/>
    </row>
    <row r="95" ht="15">
      <c r="A95" s="15"/>
    </row>
    <row r="96" ht="15">
      <c r="A96" s="15"/>
    </row>
    <row r="97" ht="15">
      <c r="A97" s="15"/>
    </row>
  </sheetData>
  <mergeCells count="81">
    <mergeCell ref="AP6:AP8"/>
    <mergeCell ref="AQ4:AR4"/>
    <mergeCell ref="AH6:AH8"/>
    <mergeCell ref="AE5:AE8"/>
    <mergeCell ref="AR5:AR8"/>
    <mergeCell ref="AC4:AO4"/>
    <mergeCell ref="AJ6:AJ8"/>
    <mergeCell ref="AF5:AF8"/>
    <mergeCell ref="AQ6:AQ8"/>
    <mergeCell ref="AL6:AL8"/>
    <mergeCell ref="AM6:AM8"/>
    <mergeCell ref="AN6:AN8"/>
    <mergeCell ref="AO6:AO8"/>
    <mergeCell ref="Y6:Y8"/>
    <mergeCell ref="AA5:AA8"/>
    <mergeCell ref="AK6:AK8"/>
    <mergeCell ref="Z6:Z8"/>
    <mergeCell ref="A5:B8"/>
    <mergeCell ref="I6:I8"/>
    <mergeCell ref="C5:C8"/>
    <mergeCell ref="AG6:AG8"/>
    <mergeCell ref="AQ1:AR1"/>
    <mergeCell ref="AQ2:AR2"/>
    <mergeCell ref="AB3:AR3"/>
    <mergeCell ref="AM1:AN1"/>
    <mergeCell ref="D5:E5"/>
    <mergeCell ref="O3:Z3"/>
    <mergeCell ref="Q5:Z5"/>
    <mergeCell ref="F5:L5"/>
    <mergeCell ref="AG5:AQ5"/>
    <mergeCell ref="H2:L2"/>
    <mergeCell ref="T2:X2"/>
    <mergeCell ref="B4:M4"/>
    <mergeCell ref="M5:N5"/>
    <mergeCell ref="A3:N3"/>
    <mergeCell ref="O4:Z4"/>
    <mergeCell ref="AI2:AO2"/>
    <mergeCell ref="AE36:AE37"/>
    <mergeCell ref="AB36:AB37"/>
    <mergeCell ref="A9:B9"/>
    <mergeCell ref="J6:J8"/>
    <mergeCell ref="E6:E8"/>
    <mergeCell ref="L6:L8"/>
    <mergeCell ref="X36:X37"/>
    <mergeCell ref="AB5:AC8"/>
    <mergeCell ref="AD5:AD8"/>
    <mergeCell ref="V6:V8"/>
    <mergeCell ref="O5:P8"/>
    <mergeCell ref="R6:R8"/>
    <mergeCell ref="M6:M8"/>
    <mergeCell ref="X6:X8"/>
    <mergeCell ref="W6:W8"/>
    <mergeCell ref="G6:G8"/>
    <mergeCell ref="AH37:AI37"/>
    <mergeCell ref="N6:N8"/>
    <mergeCell ref="AH36:AI36"/>
    <mergeCell ref="AM36:AN37"/>
    <mergeCell ref="E36:E37"/>
    <mergeCell ref="G36:G37"/>
    <mergeCell ref="T6:T8"/>
    <mergeCell ref="U6:U8"/>
    <mergeCell ref="H6:H8"/>
    <mergeCell ref="S6:S8"/>
    <mergeCell ref="Q6:Q8"/>
    <mergeCell ref="K6:K8"/>
    <mergeCell ref="AB10:AC10"/>
    <mergeCell ref="O9:P9"/>
    <mergeCell ref="AI6:AI8"/>
    <mergeCell ref="AB9:AC9"/>
    <mergeCell ref="A41:H41"/>
    <mergeCell ref="O10:P10"/>
    <mergeCell ref="R36:R37"/>
    <mergeCell ref="O36:O37"/>
    <mergeCell ref="J42:N42"/>
    <mergeCell ref="O42:W42"/>
    <mergeCell ref="O41:W41"/>
    <mergeCell ref="A42:H42"/>
    <mergeCell ref="J36:J37"/>
    <mergeCell ref="A36:A37"/>
    <mergeCell ref="K36:K37"/>
    <mergeCell ref="K34:N34"/>
  </mergeCells>
  <printOptions horizontalCentered="1"/>
  <pageMargins left="0.590551181102362" right="0.551181102362205" top="0.590551181102362" bottom="0.393700787401575" header="0.511811023622047" footer="0.511811023622047"/>
  <pageSetup fitToHeight="0" fitToWidth="3" horizontalDpi="600" verticalDpi="600" orientation="landscape" paperSize="9" scale="56"/>
  <colBreaks count="2" manualBreakCount="2">
    <brk id="14" max="40" man="1"/>
    <brk id="27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