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0535-07-02-2" sheetId="1" r:id="rId1"/>
  </sheets>
  <definedNames>
    <definedName name="月份">#REF!</definedName>
  </definedNames>
  <calcPr fullCalcOnLoad="1"/>
</workbook>
</file>

<file path=xl/sharedStrings.xml><?xml version="1.0" encoding="utf-8"?>
<sst xmlns="http://schemas.openxmlformats.org/spreadsheetml/2006/main" count="61" uniqueCount="54">
  <si>
    <t>公開類</t>
  </si>
  <si>
    <t>年  報</t>
  </si>
  <si>
    <t>臺中市公園公廁數量</t>
  </si>
  <si>
    <t>區別</t>
  </si>
  <si>
    <t>總計</t>
  </si>
  <si>
    <t>東區</t>
  </si>
  <si>
    <t>南區</t>
  </si>
  <si>
    <t>西區</t>
  </si>
  <si>
    <t>北區</t>
  </si>
  <si>
    <t>西屯區</t>
  </si>
  <si>
    <t>南屯區</t>
  </si>
  <si>
    <t>北屯區</t>
  </si>
  <si>
    <t>豐原區</t>
  </si>
  <si>
    <t>東勢區</t>
  </si>
  <si>
    <t>清水區</t>
  </si>
  <si>
    <t>沙鹿區</t>
  </si>
  <si>
    <t>后里區</t>
  </si>
  <si>
    <t>神岡區</t>
  </si>
  <si>
    <t>潭子區</t>
  </si>
  <si>
    <t>大雅區</t>
  </si>
  <si>
    <t>新社區</t>
  </si>
  <si>
    <t>石岡區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</si>
  <si>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</si>
  <si>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</si>
  <si>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</si>
  <si>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</si>
  <si>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</si>
  <si>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</si>
  <si>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</si>
  <si>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</si>
  <si>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填表</t>
  </si>
  <si>
    <t>資料來源：由本處公園景觀維護科依據公園公廁數量統計資料冊彙編。</t>
  </si>
  <si>
    <t>填表說明︰本表編製1份，並依統計法規定永久保存，資料透過網際網路上傳至「臺中市公務統計行政管理系統」。</t>
  </si>
  <si>
    <t>次年2月底前編報</t>
  </si>
  <si>
    <t>座數（座)</t>
  </si>
  <si>
    <t>合計</t>
  </si>
  <si>
    <t>男廁</t>
  </si>
  <si>
    <t>審核</t>
  </si>
  <si>
    <t>女廁</t>
  </si>
  <si>
    <t>中華民國  109   年底</t>
  </si>
  <si>
    <t>無障礙
廁所</t>
  </si>
  <si>
    <t>親子廁所</t>
  </si>
  <si>
    <t>業務主管人員</t>
  </si>
  <si>
    <t>主辦統計人員</t>
  </si>
  <si>
    <t>廁間數(個)</t>
  </si>
  <si>
    <t>編製機關</t>
  </si>
  <si>
    <t>表    號</t>
  </si>
  <si>
    <t>機關首長</t>
  </si>
  <si>
    <t>臺中市養護工程處</t>
  </si>
  <si>
    <t>20535-07-03-2</t>
  </si>
  <si>
    <t>廁間比率(%)</t>
  </si>
  <si>
    <t>單位：座、個、％</t>
  </si>
  <si>
    <t>不分男女</t>
  </si>
  <si>
    <t>中華民國  110  年  2  月  23  日編製</t>
  </si>
</sst>
</file>

<file path=xl/styles.xml><?xml version="1.0" encoding="utf-8"?>
<styleSheet xmlns="http://schemas.openxmlformats.org/spreadsheetml/2006/main">
  <numFmts count="3">
    <numFmt numFmtId="188" formatCode="_(* #,##0_);_(* \(#,##0\);_(* &quot;-&quot;_);_(@_)"/>
    <numFmt numFmtId="189" formatCode="0.00_);[Red]\(0.00\)"/>
    <numFmt numFmtId="190" formatCode="0.00_ 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標楷體"/>
      <family val="2"/>
    </font>
    <font>
      <b/>
      <sz val="20"/>
      <color theme="1"/>
      <name val="新細明體"/>
      <family val="2"/>
    </font>
    <font>
      <sz val="16"/>
      <color theme="1"/>
      <name val="Arial Narrow"/>
      <family val="2"/>
    </font>
    <font>
      <sz val="10"/>
      <color theme="1"/>
      <name val="Arial Narrow"/>
      <family val="2"/>
    </font>
    <font>
      <b/>
      <sz val="20"/>
      <color theme="1"/>
      <name val="Arial Narrow"/>
      <family val="2"/>
    </font>
    <font>
      <sz val="10"/>
      <color theme="1"/>
      <name val="新細明體"/>
      <family val="2"/>
    </font>
    <font>
      <sz val="9"/>
      <color theme="1"/>
      <name val="Arial Narrow"/>
      <family val="2"/>
    </font>
    <font>
      <sz val="9"/>
      <color theme="1"/>
      <name val="標楷體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vertical="center"/>
    </xf>
    <xf numFmtId="0" fontId="4" fillId="0" borderId="5" xfId="21" applyFont="1" applyBorder="1" applyAlignment="1">
      <alignment horizontal="center" vertical="center" wrapText="1"/>
    </xf>
    <xf numFmtId="0" fontId="4" fillId="0" borderId="6" xfId="21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6" fillId="0" borderId="0" xfId="20" applyFont="1"/>
    <xf numFmtId="0" fontId="4" fillId="0" borderId="0" xfId="20" applyFont="1" applyAlignment="1">
      <alignment horizontal="left" vertical="center"/>
    </xf>
    <xf numFmtId="0" fontId="4" fillId="0" borderId="0" xfId="20" applyFont="1" applyAlignment="1">
      <alignment vertical="center"/>
    </xf>
    <xf numFmtId="0" fontId="7" fillId="0" borderId="0" xfId="20" applyFont="1" applyAlignment="1">
      <alignment horizontal="center" vertical="center"/>
    </xf>
    <xf numFmtId="0" fontId="4" fillId="0" borderId="4" xfId="20" applyFont="1" applyBorder="1" applyAlignment="1">
      <alignment horizontal="left" vertical="center"/>
    </xf>
    <xf numFmtId="0" fontId="8" fillId="0" borderId="3" xfId="20" applyFont="1" applyBorder="1" applyAlignment="1">
      <alignment horizontal="center" vertical="center"/>
    </xf>
    <xf numFmtId="0" fontId="4" fillId="0" borderId="2" xfId="21" applyFont="1" applyBorder="1" applyAlignment="1">
      <alignment horizontal="center" vertical="center" wrapText="1"/>
    </xf>
    <xf numFmtId="188" fontId="9" fillId="0" borderId="1" xfId="20" applyNumberFormat="1" applyFont="1" applyBorder="1" applyAlignment="1">
      <alignment vertical="center"/>
    </xf>
    <xf numFmtId="188" fontId="9" fillId="0" borderId="7" xfId="20" applyNumberFormat="1" applyFont="1" applyBorder="1" applyAlignment="1">
      <alignment horizontal="right" vertical="center"/>
    </xf>
    <xf numFmtId="188" fontId="9" fillId="0" borderId="8" xfId="20" applyNumberFormat="1" applyFont="1" applyBorder="1" applyAlignment="1">
      <alignment vertical="center"/>
    </xf>
    <xf numFmtId="0" fontId="10" fillId="0" borderId="0" xfId="20" applyFont="1" applyAlignment="1">
      <alignment horizontal="center" vertical="center"/>
    </xf>
    <xf numFmtId="188" fontId="9" fillId="0" borderId="9" xfId="20" applyNumberFormat="1" applyFont="1" applyBorder="1" applyAlignment="1">
      <alignment horizontal="right" vertical="center"/>
    </xf>
    <xf numFmtId="0" fontId="6" fillId="0" borderId="3" xfId="20" applyFont="1" applyBorder="1"/>
    <xf numFmtId="0" fontId="9" fillId="0" borderId="4" xfId="20" applyFont="1" applyBorder="1" applyAlignment="1">
      <alignment horizontal="center" vertical="center"/>
    </xf>
    <xf numFmtId="0" fontId="11" fillId="0" borderId="0" xfId="20" applyFont="1" applyAlignment="1">
      <alignment horizontal="center" vertical="center"/>
    </xf>
    <xf numFmtId="0" fontId="12" fillId="0" borderId="4" xfId="20" applyFont="1" applyBorder="1" applyAlignment="1">
      <alignment wrapText="1"/>
    </xf>
    <xf numFmtId="0" fontId="4" fillId="0" borderId="4" xfId="20" applyFont="1" applyBorder="1" applyAlignment="1">
      <alignment horizontal="center" vertical="center"/>
    </xf>
    <xf numFmtId="0" fontId="9" fillId="0" borderId="0" xfId="20" applyFont="1" applyAlignment="1">
      <alignment horizontal="left" vertical="center"/>
    </xf>
    <xf numFmtId="188" fontId="9" fillId="0" borderId="5" xfId="20" applyNumberFormat="1" applyFont="1" applyBorder="1" applyAlignment="1">
      <alignment vertical="center"/>
    </xf>
    <xf numFmtId="0" fontId="13" fillId="0" borderId="0" xfId="20" applyFont="1" applyAlignment="1">
      <alignment horizontal="right"/>
    </xf>
    <xf numFmtId="0" fontId="13" fillId="0" borderId="0" xfId="20" applyFont="1" applyAlignment="1">
      <alignment horizontal="right" vertical="top"/>
    </xf>
    <xf numFmtId="0" fontId="9" fillId="0" borderId="0" xfId="20" applyFont="1" applyAlignment="1">
      <alignment horizontal="right" vertical="center"/>
    </xf>
    <xf numFmtId="189" fontId="9" fillId="0" borderId="5" xfId="20" applyNumberFormat="1" applyFont="1" applyBorder="1" applyAlignment="1">
      <alignment horizontal="right" vertical="center"/>
    </xf>
    <xf numFmtId="190" fontId="9" fillId="0" borderId="9" xfId="20" applyNumberFormat="1" applyFont="1" applyBorder="1" applyAlignment="1">
      <alignment horizontal="right" vertical="center"/>
    </xf>
    <xf numFmtId="189" fontId="9" fillId="0" borderId="8" xfId="20" applyNumberFormat="1" applyFont="1" applyBorder="1" applyAlignment="1">
      <alignment horizontal="right" vertical="center"/>
    </xf>
    <xf numFmtId="0" fontId="13" fillId="0" borderId="4" xfId="20" applyFont="1" applyBorder="1" applyAlignment="1">
      <alignment horizontal="right" vertical="center"/>
    </xf>
    <xf numFmtId="0" fontId="4" fillId="0" borderId="10" xfId="21" applyFont="1" applyBorder="1" applyAlignment="1">
      <alignment horizontal="center" vertical="center" wrapText="1"/>
    </xf>
    <xf numFmtId="189" fontId="9" fillId="0" borderId="0" xfId="20" applyNumberFormat="1" applyFont="1" applyAlignment="1">
      <alignment horizontal="right" vertical="center"/>
    </xf>
    <xf numFmtId="190" fontId="9" fillId="0" borderId="0" xfId="20" applyNumberFormat="1" applyFont="1" applyAlignment="1">
      <alignment horizontal="right" vertical="center"/>
    </xf>
    <xf numFmtId="189" fontId="9" fillId="0" borderId="11" xfId="20" applyNumberFormat="1" applyFont="1" applyBorder="1" applyAlignment="1">
      <alignment horizontal="right" vertical="center"/>
    </xf>
    <xf numFmtId="189" fontId="9" fillId="0" borderId="0" xfId="20" applyNumberFormat="1" applyFont="1" applyAlignment="1">
      <alignment vertical="center"/>
    </xf>
    <xf numFmtId="0" fontId="9" fillId="0" borderId="0" xfId="20" applyFont="1" applyAlignment="1">
      <alignment horizontal="center" vertical="center"/>
    </xf>
    <xf numFmtId="0" fontId="14" fillId="0" borderId="0" xfId="20" applyFont="1" applyAlignment="1">
      <alignment vertical="center"/>
    </xf>
    <xf numFmtId="0" fontId="9" fillId="0" borderId="0" xfId="20" applyFont="1" applyAlignment="1">
      <alignment vertical="center"/>
    </xf>
    <xf numFmtId="0" fontId="13" fillId="0" borderId="0" xfId="20" applyFont="1" applyAlignment="1">
      <alignment horizontal="center" vertical="center"/>
    </xf>
    <xf numFmtId="0" fontId="2" fillId="0" borderId="0" xfId="20" applyFont="1"/>
    <xf numFmtId="0" fontId="15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7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tabSelected="1" workbookViewId="0" topLeftCell="A38">
      <selection activeCell="L15" sqref="L15"/>
    </sheetView>
  </sheetViews>
  <sheetFormatPr defaultColWidth="9.28125" defaultRowHeight="15"/>
  <cols>
    <col min="1" max="1" width="18.00390625" style="48" customWidth="1"/>
    <col min="2" max="14" width="8.7109375" style="48" customWidth="1"/>
    <col min="15" max="16384" width="9.28125" style="48" customWidth="1"/>
  </cols>
  <sheetData>
    <row r="1" spans="1:14" s="43" customFormat="1" ht="29.25" customHeight="1">
      <c r="A1" s="3" t="s">
        <v>0</v>
      </c>
      <c r="B1" s="15"/>
      <c r="C1" s="22"/>
      <c r="D1" s="22"/>
      <c r="E1" s="26"/>
      <c r="J1" s="4" t="s">
        <v>45</v>
      </c>
      <c r="K1" s="4"/>
      <c r="L1" s="4" t="s">
        <v>48</v>
      </c>
      <c r="M1" s="4"/>
      <c r="N1" s="4"/>
    </row>
    <row r="2" spans="1:14" s="43" customFormat="1" ht="29.25" customHeight="1">
      <c r="A2" s="4" t="s">
        <v>1</v>
      </c>
      <c r="B2" s="16" t="s">
        <v>33</v>
      </c>
      <c r="C2" s="16"/>
      <c r="D2" s="25"/>
      <c r="E2" s="27"/>
      <c r="F2" s="27"/>
      <c r="G2" s="27"/>
      <c r="H2" s="27"/>
      <c r="I2" s="27"/>
      <c r="J2" s="4" t="s">
        <v>46</v>
      </c>
      <c r="K2" s="4"/>
      <c r="L2" s="4" t="s">
        <v>49</v>
      </c>
      <c r="M2" s="4"/>
      <c r="N2" s="4"/>
    </row>
    <row r="3" spans="1:14" s="44" customFormat="1" ht="24.75" customHeight="1">
      <c r="A3" s="5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s="45" customFormat="1" ht="19.5" customHeight="1">
      <c r="A4" s="6"/>
      <c r="B4" s="6"/>
      <c r="C4" s="6"/>
      <c r="D4" s="6"/>
      <c r="E4" s="28" t="s">
        <v>39</v>
      </c>
      <c r="F4" s="28"/>
      <c r="G4" s="28"/>
      <c r="H4" s="28"/>
      <c r="I4" s="28"/>
      <c r="J4" s="6"/>
      <c r="K4" s="6"/>
      <c r="L4" s="6"/>
      <c r="M4" s="6"/>
      <c r="N4" s="37" t="s">
        <v>51</v>
      </c>
    </row>
    <row r="5" spans="1:14" s="10" customFormat="1" ht="28.5" customHeight="1">
      <c r="A5" s="7" t="s">
        <v>3</v>
      </c>
      <c r="B5" s="18" t="s">
        <v>34</v>
      </c>
      <c r="C5" s="18"/>
      <c r="D5" s="18"/>
      <c r="E5" s="18"/>
      <c r="F5" s="18"/>
      <c r="G5" s="18" t="s">
        <v>44</v>
      </c>
      <c r="H5" s="18"/>
      <c r="I5" s="18"/>
      <c r="J5" s="18"/>
      <c r="K5" s="18"/>
      <c r="L5" s="18" t="s">
        <v>50</v>
      </c>
      <c r="M5" s="18"/>
      <c r="N5" s="38"/>
    </row>
    <row r="6" spans="1:14" s="46" customFormat="1" ht="37.5" customHeight="1">
      <c r="A6" s="8"/>
      <c r="B6" s="18" t="s">
        <v>35</v>
      </c>
      <c r="C6" s="18" t="s">
        <v>36</v>
      </c>
      <c r="D6" s="18" t="s">
        <v>38</v>
      </c>
      <c r="E6" s="18" t="s">
        <v>40</v>
      </c>
      <c r="F6" s="18" t="s">
        <v>41</v>
      </c>
      <c r="G6" s="18" t="s">
        <v>35</v>
      </c>
      <c r="H6" s="18" t="s">
        <v>36</v>
      </c>
      <c r="I6" s="18" t="s">
        <v>38</v>
      </c>
      <c r="J6" s="18" t="s">
        <v>40</v>
      </c>
      <c r="K6" s="18" t="s">
        <v>41</v>
      </c>
      <c r="L6" s="18" t="s">
        <v>36</v>
      </c>
      <c r="M6" s="18" t="s">
        <v>38</v>
      </c>
      <c r="N6" s="38" t="s">
        <v>52</v>
      </c>
    </row>
    <row r="7" spans="1:16" s="45" customFormat="1" ht="21.75" customHeight="1">
      <c r="A7" s="9" t="s">
        <v>4</v>
      </c>
      <c r="B7" s="19">
        <f>SUM(B8:B32)</f>
        <v>555</v>
      </c>
      <c r="C7" s="19">
        <f>SUM(C8:C32)</f>
        <v>198</v>
      </c>
      <c r="D7" s="19">
        <f>SUM(D8:D32)</f>
        <v>198</v>
      </c>
      <c r="E7" s="19">
        <f>SUM(E8:E32)</f>
        <v>113</v>
      </c>
      <c r="F7" s="19">
        <f>SUM(F8:F32)</f>
        <v>46</v>
      </c>
      <c r="G7" s="30">
        <f>SUM(G8:G32)</f>
        <v>1990</v>
      </c>
      <c r="H7" s="30">
        <f>SUM(H8:H32)</f>
        <v>982</v>
      </c>
      <c r="I7" s="30">
        <f>SUM(I8:I32)</f>
        <v>849</v>
      </c>
      <c r="J7" s="30">
        <f>SUM(J8:J32)</f>
        <v>113</v>
      </c>
      <c r="K7" s="30">
        <f>SUM(K8:K32)</f>
        <v>46</v>
      </c>
      <c r="L7" s="34">
        <f>H7/G7*100</f>
        <v>49.3467336683417</v>
      </c>
      <c r="M7" s="34">
        <f>I7/G7*100</f>
        <v>42.6633165829146</v>
      </c>
      <c r="N7" s="39">
        <f>(J7+K7)/G7*100</f>
        <v>7.98994974874372</v>
      </c>
      <c r="P7" s="42"/>
    </row>
    <row r="8" spans="1:14" s="45" customFormat="1" ht="21.75" customHeight="1">
      <c r="A8" s="10" t="s">
        <v>5</v>
      </c>
      <c r="B8" s="20">
        <f>C8+D8+E8+F8</f>
        <v>16</v>
      </c>
      <c r="C8" s="23">
        <v>6</v>
      </c>
      <c r="D8" s="23">
        <v>5</v>
      </c>
      <c r="E8" s="23">
        <v>5</v>
      </c>
      <c r="F8" s="23">
        <v>0</v>
      </c>
      <c r="G8" s="23">
        <f>H8+I8+J8+K8</f>
        <v>58</v>
      </c>
      <c r="H8" s="23">
        <v>30</v>
      </c>
      <c r="I8" s="23">
        <v>23</v>
      </c>
      <c r="J8" s="23">
        <v>5</v>
      </c>
      <c r="K8" s="23">
        <v>0</v>
      </c>
      <c r="L8" s="35">
        <f>H8/G8*100</f>
        <v>51.7241379310345</v>
      </c>
      <c r="M8" s="35">
        <f>I8/G8*100</f>
        <v>39.6551724137931</v>
      </c>
      <c r="N8" s="40">
        <f>(J8+K8)/G8*100</f>
        <v>8.62068965517241</v>
      </c>
    </row>
    <row r="9" spans="1:14" s="45" customFormat="1" ht="21.75" customHeight="1">
      <c r="A9" s="10" t="s">
        <v>6</v>
      </c>
      <c r="B9" s="20">
        <f>C9+D9+E9+F9</f>
        <v>18</v>
      </c>
      <c r="C9" s="23">
        <v>7</v>
      </c>
      <c r="D9" s="23">
        <v>7</v>
      </c>
      <c r="E9" s="23">
        <v>4</v>
      </c>
      <c r="F9" s="23">
        <v>0</v>
      </c>
      <c r="G9" s="23">
        <f>H9+I9+J9+K9</f>
        <v>69</v>
      </c>
      <c r="H9" s="23">
        <v>36</v>
      </c>
      <c r="I9" s="23">
        <v>29</v>
      </c>
      <c r="J9" s="23">
        <v>4</v>
      </c>
      <c r="K9" s="23">
        <v>0</v>
      </c>
      <c r="L9" s="35">
        <f>H9/G9*100</f>
        <v>52.1739130434783</v>
      </c>
      <c r="M9" s="35">
        <f>I9/G9*100</f>
        <v>42.0289855072464</v>
      </c>
      <c r="N9" s="40">
        <f>(J9+K9)/G9*100</f>
        <v>5.79710144927536</v>
      </c>
    </row>
    <row r="10" spans="1:14" s="45" customFormat="1" ht="21.75" customHeight="1">
      <c r="A10" s="10" t="s">
        <v>7</v>
      </c>
      <c r="B10" s="20">
        <f>C10+D10+E10+F10</f>
        <v>17</v>
      </c>
      <c r="C10" s="23">
        <v>6</v>
      </c>
      <c r="D10" s="23">
        <v>6</v>
      </c>
      <c r="E10" s="23">
        <v>5</v>
      </c>
      <c r="F10" s="23">
        <v>0</v>
      </c>
      <c r="G10" s="23">
        <f>H10+I10+J10+K10</f>
        <v>53</v>
      </c>
      <c r="H10" s="23">
        <v>25</v>
      </c>
      <c r="I10" s="23">
        <v>23</v>
      </c>
      <c r="J10" s="23">
        <v>5</v>
      </c>
      <c r="K10" s="23">
        <v>0</v>
      </c>
      <c r="L10" s="35">
        <f>H10/G10*100</f>
        <v>47.1698113207547</v>
      </c>
      <c r="M10" s="35">
        <f>I10/G10*100</f>
        <v>43.3962264150943</v>
      </c>
      <c r="N10" s="40">
        <f>(J10+K10)/G10*100</f>
        <v>9.43396226415094</v>
      </c>
    </row>
    <row r="11" spans="1:14" s="45" customFormat="1" ht="21.75" customHeight="1">
      <c r="A11" s="10" t="s">
        <v>8</v>
      </c>
      <c r="B11" s="20">
        <f>C11+D11+E11+F11</f>
        <v>38</v>
      </c>
      <c r="C11" s="23">
        <v>12</v>
      </c>
      <c r="D11" s="23">
        <v>11</v>
      </c>
      <c r="E11" s="23">
        <v>8</v>
      </c>
      <c r="F11" s="23">
        <v>7</v>
      </c>
      <c r="G11" s="23">
        <f>H11+I11+J11+K11</f>
        <v>114</v>
      </c>
      <c r="H11" s="23">
        <v>64</v>
      </c>
      <c r="I11" s="23">
        <v>35</v>
      </c>
      <c r="J11" s="23">
        <v>8</v>
      </c>
      <c r="K11" s="23">
        <v>7</v>
      </c>
      <c r="L11" s="35">
        <f>H11/G11*100</f>
        <v>56.140350877193</v>
      </c>
      <c r="M11" s="35">
        <f>I11/G11*100</f>
        <v>30.7017543859649</v>
      </c>
      <c r="N11" s="40">
        <f>(J11+K11)/G11*100</f>
        <v>13.1578947368421</v>
      </c>
    </row>
    <row r="12" spans="1:14" s="45" customFormat="1" ht="21.75" customHeight="1">
      <c r="A12" s="10" t="s">
        <v>9</v>
      </c>
      <c r="B12" s="20">
        <f>C12+D12+E12+F12</f>
        <v>96</v>
      </c>
      <c r="C12" s="23">
        <v>34</v>
      </c>
      <c r="D12" s="23">
        <v>36</v>
      </c>
      <c r="E12" s="23">
        <v>13</v>
      </c>
      <c r="F12" s="23">
        <v>13</v>
      </c>
      <c r="G12" s="23">
        <f>H12+I12+J12+K12</f>
        <v>478</v>
      </c>
      <c r="H12" s="23">
        <v>239</v>
      </c>
      <c r="I12" s="23">
        <v>213</v>
      </c>
      <c r="J12" s="23">
        <v>13</v>
      </c>
      <c r="K12" s="23">
        <v>13</v>
      </c>
      <c r="L12" s="35">
        <f>H12/G12*100</f>
        <v>50</v>
      </c>
      <c r="M12" s="35">
        <f>I12/G12*100</f>
        <v>44.5606694560669</v>
      </c>
      <c r="N12" s="40">
        <f>(J12+K12)/G12*100</f>
        <v>5.43933054393305</v>
      </c>
    </row>
    <row r="13" spans="1:14" s="45" customFormat="1" ht="21.75" customHeight="1">
      <c r="A13" s="10" t="s">
        <v>10</v>
      </c>
      <c r="B13" s="20">
        <f>C13+D13+E13+F13</f>
        <v>89</v>
      </c>
      <c r="C13" s="23">
        <v>32</v>
      </c>
      <c r="D13" s="23">
        <v>30</v>
      </c>
      <c r="E13" s="23">
        <v>20</v>
      </c>
      <c r="F13" s="23">
        <v>7</v>
      </c>
      <c r="G13" s="23">
        <f>H13+I13+J13+K13</f>
        <v>269</v>
      </c>
      <c r="H13" s="23">
        <v>114</v>
      </c>
      <c r="I13" s="23">
        <v>128</v>
      </c>
      <c r="J13" s="23">
        <v>20</v>
      </c>
      <c r="K13" s="23">
        <v>7</v>
      </c>
      <c r="L13" s="35">
        <f>H13/G13*100</f>
        <v>42.3791821561338</v>
      </c>
      <c r="M13" s="35">
        <f>I13/G13*100</f>
        <v>47.5836431226766</v>
      </c>
      <c r="N13" s="40">
        <f>(J13+K13)/G13*100</f>
        <v>10.0371747211896</v>
      </c>
    </row>
    <row r="14" spans="1:14" s="45" customFormat="1" ht="21.75" customHeight="1">
      <c r="A14" s="10" t="s">
        <v>11</v>
      </c>
      <c r="B14" s="20">
        <f>C14+D14+E14+F14</f>
        <v>69</v>
      </c>
      <c r="C14" s="23">
        <v>22</v>
      </c>
      <c r="D14" s="23">
        <v>23</v>
      </c>
      <c r="E14" s="23">
        <v>13</v>
      </c>
      <c r="F14" s="23">
        <v>11</v>
      </c>
      <c r="G14" s="23">
        <f>H14+I14+J14+K14</f>
        <v>207</v>
      </c>
      <c r="H14" s="23">
        <v>106</v>
      </c>
      <c r="I14" s="23">
        <v>77</v>
      </c>
      <c r="J14" s="23">
        <v>13</v>
      </c>
      <c r="K14" s="23">
        <v>11</v>
      </c>
      <c r="L14" s="35">
        <f>H14/G14*100</f>
        <v>51.207729468599</v>
      </c>
      <c r="M14" s="35">
        <f>I14/G14*100</f>
        <v>37.1980676328502</v>
      </c>
      <c r="N14" s="40">
        <f>(J14+K14)/G14*100</f>
        <v>11.5942028985507</v>
      </c>
    </row>
    <row r="15" spans="1:14" s="45" customFormat="1" ht="21.75" customHeight="1">
      <c r="A15" s="10" t="s">
        <v>12</v>
      </c>
      <c r="B15" s="20">
        <f>C15+D15+E15+F15</f>
        <v>41</v>
      </c>
      <c r="C15" s="23">
        <v>17</v>
      </c>
      <c r="D15" s="23">
        <v>18</v>
      </c>
      <c r="E15" s="23">
        <v>6</v>
      </c>
      <c r="F15" s="23">
        <v>0</v>
      </c>
      <c r="G15" s="23">
        <f>H15+I15+J15+K15</f>
        <v>155</v>
      </c>
      <c r="H15" s="23">
        <v>86</v>
      </c>
      <c r="I15" s="23">
        <v>63</v>
      </c>
      <c r="J15" s="23">
        <v>6</v>
      </c>
      <c r="K15" s="23">
        <v>0</v>
      </c>
      <c r="L15" s="35">
        <f>H15/G15*100</f>
        <v>55.4838709677419</v>
      </c>
      <c r="M15" s="35">
        <f>I15/G15*100</f>
        <v>40.6451612903226</v>
      </c>
      <c r="N15" s="40">
        <f>(J15+K15)/G15*100</f>
        <v>3.87096774193548</v>
      </c>
    </row>
    <row r="16" spans="1:14" s="45" customFormat="1" ht="21.75" customHeight="1">
      <c r="A16" s="10" t="s">
        <v>13</v>
      </c>
      <c r="B16" s="20">
        <f>C16+D16+E16+F16</f>
        <v>3</v>
      </c>
      <c r="C16" s="23">
        <v>1</v>
      </c>
      <c r="D16" s="23">
        <v>1</v>
      </c>
      <c r="E16" s="23">
        <v>1</v>
      </c>
      <c r="F16" s="23">
        <v>0</v>
      </c>
      <c r="G16" s="23">
        <f>H16+I16+J16+K16</f>
        <v>8</v>
      </c>
      <c r="H16" s="23">
        <v>5</v>
      </c>
      <c r="I16" s="23">
        <v>2</v>
      </c>
      <c r="J16" s="23">
        <v>1</v>
      </c>
      <c r="K16" s="23">
        <v>0</v>
      </c>
      <c r="L16" s="35">
        <f>H16/G16*100</f>
        <v>62.5</v>
      </c>
      <c r="M16" s="35">
        <f>I16/G16*100</f>
        <v>25</v>
      </c>
      <c r="N16" s="40">
        <f>(J16+K16)/G16*100</f>
        <v>12.5</v>
      </c>
    </row>
    <row r="17" spans="1:14" s="45" customFormat="1" ht="21.75" customHeight="1">
      <c r="A17" s="10" t="s">
        <v>14</v>
      </c>
      <c r="B17" s="20">
        <f>C17+D17+E17+F17</f>
        <v>21</v>
      </c>
      <c r="C17" s="23">
        <v>7</v>
      </c>
      <c r="D17" s="23">
        <v>6</v>
      </c>
      <c r="E17" s="23">
        <v>7</v>
      </c>
      <c r="F17" s="23">
        <v>1</v>
      </c>
      <c r="G17" s="23">
        <f>H17+I17+J17+K17</f>
        <v>70</v>
      </c>
      <c r="H17" s="23">
        <v>28</v>
      </c>
      <c r="I17" s="23">
        <v>34</v>
      </c>
      <c r="J17" s="23">
        <v>7</v>
      </c>
      <c r="K17" s="23">
        <v>1</v>
      </c>
      <c r="L17" s="35">
        <f>H17/G17*100</f>
        <v>40</v>
      </c>
      <c r="M17" s="35">
        <f>I17/G17*100</f>
        <v>48.5714285714286</v>
      </c>
      <c r="N17" s="40">
        <f>(J17+K17)/G17*100</f>
        <v>11.4285714285714</v>
      </c>
    </row>
    <row r="18" spans="1:14" s="45" customFormat="1" ht="21.75" customHeight="1">
      <c r="A18" s="10" t="s">
        <v>15</v>
      </c>
      <c r="B18" s="20">
        <f>C18+D18+E18+F18</f>
        <v>22</v>
      </c>
      <c r="C18" s="23">
        <v>9</v>
      </c>
      <c r="D18" s="23">
        <v>9</v>
      </c>
      <c r="E18" s="23">
        <v>3</v>
      </c>
      <c r="F18" s="23">
        <v>1</v>
      </c>
      <c r="G18" s="23">
        <f>H18+I18+J18+K18</f>
        <v>57</v>
      </c>
      <c r="H18" s="23">
        <v>33</v>
      </c>
      <c r="I18" s="23">
        <v>20</v>
      </c>
      <c r="J18" s="23">
        <v>3</v>
      </c>
      <c r="K18" s="23">
        <v>1</v>
      </c>
      <c r="L18" s="35">
        <f>H18/G18*100</f>
        <v>57.8947368421053</v>
      </c>
      <c r="M18" s="35">
        <f>I18/G18*100</f>
        <v>35.0877192982456</v>
      </c>
      <c r="N18" s="40">
        <f>(J18+K18)/G18*100</f>
        <v>7.01754385964912</v>
      </c>
    </row>
    <row r="19" spans="1:14" s="45" customFormat="1" ht="21.75" customHeight="1">
      <c r="A19" s="10" t="s">
        <v>16</v>
      </c>
      <c r="B19" s="20">
        <f>C19+D19+E19+F19</f>
        <v>20</v>
      </c>
      <c r="C19" s="23">
        <v>6</v>
      </c>
      <c r="D19" s="23">
        <v>6</v>
      </c>
      <c r="E19" s="23">
        <v>6</v>
      </c>
      <c r="F19" s="23">
        <v>2</v>
      </c>
      <c r="G19" s="23">
        <f>H19+I19+J19+K19</f>
        <v>55</v>
      </c>
      <c r="H19" s="23">
        <v>24</v>
      </c>
      <c r="I19" s="23">
        <v>23</v>
      </c>
      <c r="J19" s="23">
        <v>6</v>
      </c>
      <c r="K19" s="23">
        <v>2</v>
      </c>
      <c r="L19" s="35">
        <f>H19/G19*100</f>
        <v>43.6363636363636</v>
      </c>
      <c r="M19" s="35">
        <f>I19/G19*100</f>
        <v>41.8181818181818</v>
      </c>
      <c r="N19" s="40">
        <v>14.54</v>
      </c>
    </row>
    <row r="20" spans="1:14" s="45" customFormat="1" ht="21.75" customHeight="1">
      <c r="A20" s="10" t="s">
        <v>17</v>
      </c>
      <c r="B20" s="20">
        <f>C20+D20+E20+F20</f>
        <v>9</v>
      </c>
      <c r="C20" s="23">
        <v>3</v>
      </c>
      <c r="D20" s="23">
        <v>3</v>
      </c>
      <c r="E20" s="23">
        <v>1</v>
      </c>
      <c r="F20" s="23">
        <v>2</v>
      </c>
      <c r="G20" s="23">
        <f>H20+I20+J20+K20</f>
        <v>16</v>
      </c>
      <c r="H20" s="23">
        <v>8</v>
      </c>
      <c r="I20" s="23">
        <v>5</v>
      </c>
      <c r="J20" s="23">
        <v>1</v>
      </c>
      <c r="K20" s="23">
        <v>2</v>
      </c>
      <c r="L20" s="35">
        <f>H20/G20*100</f>
        <v>50</v>
      </c>
      <c r="M20" s="35">
        <f>I20/G20*100</f>
        <v>31.25</v>
      </c>
      <c r="N20" s="40">
        <f>(J20+K20)/G20*100</f>
        <v>18.75</v>
      </c>
    </row>
    <row r="21" spans="1:14" s="45" customFormat="1" ht="21.75" customHeight="1">
      <c r="A21" s="10" t="s">
        <v>18</v>
      </c>
      <c r="B21" s="20">
        <f>C21+D21+E21+F21</f>
        <v>15</v>
      </c>
      <c r="C21" s="23">
        <v>6</v>
      </c>
      <c r="D21" s="23">
        <v>6</v>
      </c>
      <c r="E21" s="23">
        <v>3</v>
      </c>
      <c r="F21" s="23">
        <v>0</v>
      </c>
      <c r="G21" s="23">
        <f>H21+I21+J21+K21</f>
        <v>56</v>
      </c>
      <c r="H21" s="23">
        <v>34</v>
      </c>
      <c r="I21" s="23">
        <v>19</v>
      </c>
      <c r="J21" s="23">
        <v>3</v>
      </c>
      <c r="K21" s="23">
        <v>0</v>
      </c>
      <c r="L21" s="35">
        <f>H21/G21*100</f>
        <v>60.7142857142857</v>
      </c>
      <c r="M21" s="35">
        <f>I21/G21*100</f>
        <v>33.9285714285714</v>
      </c>
      <c r="N21" s="40">
        <f>(J21+K21)/G21*100</f>
        <v>5.35714285714286</v>
      </c>
    </row>
    <row r="22" spans="1:14" s="45" customFormat="1" ht="21.75" customHeight="1">
      <c r="A22" s="10" t="s">
        <v>19</v>
      </c>
      <c r="B22" s="20">
        <f>C22+D22+E22+F22</f>
        <v>9</v>
      </c>
      <c r="C22" s="23">
        <v>4</v>
      </c>
      <c r="D22" s="23">
        <v>4</v>
      </c>
      <c r="E22" s="23">
        <v>1</v>
      </c>
      <c r="F22" s="23">
        <v>0</v>
      </c>
      <c r="G22" s="23">
        <f>H22+I22+J22+K22</f>
        <v>35</v>
      </c>
      <c r="H22" s="23">
        <v>20</v>
      </c>
      <c r="I22" s="23">
        <v>14</v>
      </c>
      <c r="J22" s="23">
        <v>1</v>
      </c>
      <c r="K22" s="23">
        <v>0</v>
      </c>
      <c r="L22" s="35">
        <f>H22/G22*100</f>
        <v>57.1428571428571</v>
      </c>
      <c r="M22" s="35">
        <f>I22/G22*100</f>
        <v>40</v>
      </c>
      <c r="N22" s="40">
        <f>(J22+K22)/G22*100</f>
        <v>2.85714285714286</v>
      </c>
    </row>
    <row r="23" spans="1:14" s="45" customFormat="1" ht="21.75" customHeight="1">
      <c r="A23" s="10" t="s">
        <v>20</v>
      </c>
      <c r="B23" s="20">
        <f>C23+D23+E23+F23</f>
        <v>2</v>
      </c>
      <c r="C23" s="23">
        <v>1</v>
      </c>
      <c r="D23" s="23">
        <v>1</v>
      </c>
      <c r="E23" s="23">
        <v>0</v>
      </c>
      <c r="F23" s="23">
        <v>0</v>
      </c>
      <c r="G23" s="23">
        <f>H23+I23+J23+K23</f>
        <v>10</v>
      </c>
      <c r="H23" s="23">
        <v>3</v>
      </c>
      <c r="I23" s="23">
        <v>7</v>
      </c>
      <c r="J23" s="23">
        <v>0</v>
      </c>
      <c r="K23" s="23">
        <v>0</v>
      </c>
      <c r="L23" s="35">
        <f>H23/G23*100</f>
        <v>30</v>
      </c>
      <c r="M23" s="35">
        <f>I23/G23*100</f>
        <v>70</v>
      </c>
      <c r="N23" s="40">
        <f>(J23+K23)/G23*100</f>
        <v>0</v>
      </c>
    </row>
    <row r="24" spans="1:14" s="45" customFormat="1" ht="21.75" customHeight="1">
      <c r="A24" s="10" t="s">
        <v>21</v>
      </c>
      <c r="B24" s="20">
        <f>C24+D24+E24+F24</f>
        <v>3</v>
      </c>
      <c r="C24" s="23">
        <v>1</v>
      </c>
      <c r="D24" s="23">
        <v>1</v>
      </c>
      <c r="E24" s="23">
        <v>1</v>
      </c>
      <c r="F24" s="23">
        <v>0</v>
      </c>
      <c r="G24" s="23">
        <f>H24+I24+J24+K24</f>
        <v>7</v>
      </c>
      <c r="H24" s="23">
        <v>4</v>
      </c>
      <c r="I24" s="23">
        <v>2</v>
      </c>
      <c r="J24" s="23">
        <v>1</v>
      </c>
      <c r="K24" s="23">
        <v>0</v>
      </c>
      <c r="L24" s="35">
        <f>H24/G24*100</f>
        <v>57.1428571428571</v>
      </c>
      <c r="M24" s="35">
        <f>I24/G24*100</f>
        <v>28.5714285714286</v>
      </c>
      <c r="N24" s="40">
        <f>(J24+K24)/G24*100</f>
        <v>14.2857142857143</v>
      </c>
    </row>
    <row r="25" spans="1:14" s="45" customFormat="1" ht="21.75" customHeight="1">
      <c r="A25" s="10" t="s">
        <v>22</v>
      </c>
      <c r="B25" s="20">
        <f>C25+D25+E25+F25</f>
        <v>6</v>
      </c>
      <c r="C25" s="23">
        <v>2</v>
      </c>
      <c r="D25" s="23">
        <v>2</v>
      </c>
      <c r="E25" s="23">
        <v>2</v>
      </c>
      <c r="F25" s="23">
        <v>0</v>
      </c>
      <c r="G25" s="23">
        <f>H25+I25+J25+K25</f>
        <v>12</v>
      </c>
      <c r="H25" s="23">
        <v>6</v>
      </c>
      <c r="I25" s="23">
        <v>4</v>
      </c>
      <c r="J25" s="23">
        <v>2</v>
      </c>
      <c r="K25" s="23">
        <v>0</v>
      </c>
      <c r="L25" s="35">
        <f>H25/G25*100</f>
        <v>50</v>
      </c>
      <c r="M25" s="35">
        <f>I25/G25*100</f>
        <v>33.3333333333333</v>
      </c>
      <c r="N25" s="40">
        <f>(J25+K25)/G25*100</f>
        <v>16.6666666666667</v>
      </c>
    </row>
    <row r="26" spans="1:14" s="45" customFormat="1" ht="21.75" customHeight="1">
      <c r="A26" s="10" t="s">
        <v>23</v>
      </c>
      <c r="B26" s="20">
        <f>C26+D26+E26+F26</f>
        <v>7</v>
      </c>
      <c r="C26" s="23">
        <v>3</v>
      </c>
      <c r="D26" s="23">
        <v>2</v>
      </c>
      <c r="E26" s="23">
        <v>2</v>
      </c>
      <c r="F26" s="23">
        <v>0</v>
      </c>
      <c r="G26" s="23">
        <f>H26+I26+J26+K26</f>
        <v>29</v>
      </c>
      <c r="H26" s="23">
        <v>15</v>
      </c>
      <c r="I26" s="23">
        <v>12</v>
      </c>
      <c r="J26" s="23">
        <v>2</v>
      </c>
      <c r="K26" s="23">
        <v>0</v>
      </c>
      <c r="L26" s="35">
        <f>H26/G26*100</f>
        <v>51.7241379310345</v>
      </c>
      <c r="M26" s="35">
        <f>I26/G26*100</f>
        <v>41.3793103448276</v>
      </c>
      <c r="N26" s="40">
        <f>(J26+K26)/G26*100</f>
        <v>6.89655172413793</v>
      </c>
    </row>
    <row r="27" spans="1:14" s="45" customFormat="1" ht="21.75" customHeight="1">
      <c r="A27" s="10" t="s">
        <v>24</v>
      </c>
      <c r="B27" s="20">
        <f>C27+D27+E27+F27</f>
        <v>6</v>
      </c>
      <c r="C27" s="23">
        <v>2</v>
      </c>
      <c r="D27" s="23">
        <v>2</v>
      </c>
      <c r="E27" s="23">
        <v>2</v>
      </c>
      <c r="F27" s="23">
        <v>0</v>
      </c>
      <c r="G27" s="23">
        <f>H27+I27+J27+K27</f>
        <v>18</v>
      </c>
      <c r="H27" s="23">
        <v>10</v>
      </c>
      <c r="I27" s="23">
        <v>6</v>
      </c>
      <c r="J27" s="23">
        <v>2</v>
      </c>
      <c r="K27" s="23">
        <v>0</v>
      </c>
      <c r="L27" s="35">
        <f>H27/G27*100</f>
        <v>55.5555555555556</v>
      </c>
      <c r="M27" s="35">
        <f>I27/G27*100</f>
        <v>33.3333333333333</v>
      </c>
      <c r="N27" s="40">
        <f>(J27+K27)/G27*100</f>
        <v>11.1111111111111</v>
      </c>
    </row>
    <row r="28" spans="1:14" s="45" customFormat="1" ht="21.75" customHeight="1">
      <c r="A28" s="10" t="s">
        <v>25</v>
      </c>
      <c r="B28" s="20">
        <f>C28+D28+E28+F28</f>
        <v>3</v>
      </c>
      <c r="C28" s="23">
        <v>1</v>
      </c>
      <c r="D28" s="23">
        <v>1</v>
      </c>
      <c r="E28" s="23">
        <v>1</v>
      </c>
      <c r="F28" s="23">
        <v>0</v>
      </c>
      <c r="G28" s="23">
        <f>H28+I28+J28+K28</f>
        <v>20</v>
      </c>
      <c r="H28" s="23">
        <v>9</v>
      </c>
      <c r="I28" s="23">
        <v>10</v>
      </c>
      <c r="J28" s="23">
        <v>1</v>
      </c>
      <c r="K28" s="23">
        <v>0</v>
      </c>
      <c r="L28" s="35">
        <f>H28/G28*100</f>
        <v>45</v>
      </c>
      <c r="M28" s="35">
        <f>I28/G28*100</f>
        <v>50</v>
      </c>
      <c r="N28" s="40">
        <f>(J28+K28)/G28*100</f>
        <v>5</v>
      </c>
    </row>
    <row r="29" spans="1:14" s="45" customFormat="1" ht="21.75" customHeight="1">
      <c r="A29" s="10" t="s">
        <v>26</v>
      </c>
      <c r="B29" s="20">
        <f>C29+D29+E29+F29</f>
        <v>11</v>
      </c>
      <c r="C29" s="23">
        <v>3</v>
      </c>
      <c r="D29" s="23">
        <v>3</v>
      </c>
      <c r="E29" s="23">
        <v>4</v>
      </c>
      <c r="F29" s="23">
        <v>1</v>
      </c>
      <c r="G29" s="23">
        <f>H29+I29+J29+K29</f>
        <v>39</v>
      </c>
      <c r="H29" s="23">
        <v>13</v>
      </c>
      <c r="I29" s="23">
        <v>21</v>
      </c>
      <c r="J29" s="23">
        <v>4</v>
      </c>
      <c r="K29" s="23">
        <v>1</v>
      </c>
      <c r="L29" s="35">
        <f>H29/G29*100</f>
        <v>33.3333333333333</v>
      </c>
      <c r="M29" s="35">
        <f>I29/G29*100</f>
        <v>53.8461538461538</v>
      </c>
      <c r="N29" s="40">
        <f>(J29+K29)/G29*100</f>
        <v>12.8205128205128</v>
      </c>
    </row>
    <row r="30" spans="1:14" s="45" customFormat="1" ht="21.75" customHeight="1">
      <c r="A30" s="10" t="s">
        <v>27</v>
      </c>
      <c r="B30" s="20">
        <f>C30+D30+E30+F30</f>
        <v>15</v>
      </c>
      <c r="C30" s="23">
        <v>6</v>
      </c>
      <c r="D30" s="23">
        <v>7</v>
      </c>
      <c r="E30" s="23">
        <v>1</v>
      </c>
      <c r="F30" s="23">
        <v>1</v>
      </c>
      <c r="G30" s="23">
        <f>H30+I30+J30+K30</f>
        <v>106</v>
      </c>
      <c r="H30" s="23">
        <v>46</v>
      </c>
      <c r="I30" s="23">
        <v>58</v>
      </c>
      <c r="J30" s="23">
        <v>1</v>
      </c>
      <c r="K30" s="23">
        <v>1</v>
      </c>
      <c r="L30" s="35">
        <v>43.39</v>
      </c>
      <c r="M30" s="35">
        <f>I30/G30*100</f>
        <v>54.7169811320755</v>
      </c>
      <c r="N30" s="40">
        <f>(J30+K30)/G30*100</f>
        <v>1.88679245283019</v>
      </c>
    </row>
    <row r="31" spans="1:14" s="45" customFormat="1" ht="21.75" customHeight="1">
      <c r="A31" s="10" t="s">
        <v>28</v>
      </c>
      <c r="B31" s="20">
        <f>C31+D31+E31+F31</f>
        <v>16</v>
      </c>
      <c r="C31" s="23">
        <v>6</v>
      </c>
      <c r="D31" s="23">
        <v>7</v>
      </c>
      <c r="E31" s="23">
        <v>3</v>
      </c>
      <c r="F31" s="23">
        <v>0</v>
      </c>
      <c r="G31" s="23">
        <f>H31+I31+J31+K31</f>
        <v>40</v>
      </c>
      <c r="H31" s="23">
        <v>19</v>
      </c>
      <c r="I31" s="23">
        <v>18</v>
      </c>
      <c r="J31" s="23">
        <v>3</v>
      </c>
      <c r="K31" s="23">
        <v>0</v>
      </c>
      <c r="L31" s="35">
        <f>H31/G31*100</f>
        <v>47.5</v>
      </c>
      <c r="M31" s="35">
        <f>I31/G31*100</f>
        <v>45</v>
      </c>
      <c r="N31" s="40">
        <f>(J31+K31)/G31*100</f>
        <v>7.5</v>
      </c>
    </row>
    <row r="32" spans="1:14" s="45" customFormat="1" ht="21.75" customHeight="1">
      <c r="A32" s="11" t="s">
        <v>29</v>
      </c>
      <c r="B32" s="21">
        <f>C32+D32+E32+F32</f>
        <v>3</v>
      </c>
      <c r="C32" s="21">
        <v>1</v>
      </c>
      <c r="D32" s="21">
        <v>1</v>
      </c>
      <c r="E32" s="21">
        <v>1</v>
      </c>
      <c r="F32" s="21">
        <v>0</v>
      </c>
      <c r="G32" s="21">
        <f>H32+I32+J32+K32</f>
        <v>9</v>
      </c>
      <c r="H32" s="21">
        <v>5</v>
      </c>
      <c r="I32" s="21">
        <v>3</v>
      </c>
      <c r="J32" s="21">
        <v>1</v>
      </c>
      <c r="K32" s="21">
        <v>0</v>
      </c>
      <c r="L32" s="36">
        <f>H32/G32*100</f>
        <v>55.5555555555556</v>
      </c>
      <c r="M32" s="36">
        <f>I32/G32*100</f>
        <v>33.3333333333333</v>
      </c>
      <c r="N32" s="41">
        <f>(J32+K32)/G32*100</f>
        <v>11.1111111111111</v>
      </c>
    </row>
    <row r="33" spans="1:14" s="47" customFormat="1" ht="23.25" customHeight="1">
      <c r="A33" s="12"/>
      <c r="B33" s="12"/>
      <c r="C33" s="24"/>
      <c r="D33" s="24"/>
      <c r="E33" s="12"/>
      <c r="F33" s="12"/>
      <c r="G33" s="31"/>
      <c r="H33" s="32"/>
      <c r="I33" s="32"/>
      <c r="J33" s="32"/>
      <c r="K33" s="32"/>
      <c r="L33" s="32"/>
      <c r="M33" s="32"/>
      <c r="N33" s="32" t="s">
        <v>53</v>
      </c>
    </row>
    <row r="34" spans="1:11" s="45" customFormat="1" ht="15.75" customHeight="1">
      <c r="A34" s="13" t="s">
        <v>30</v>
      </c>
      <c r="C34" s="13" t="s">
        <v>37</v>
      </c>
      <c r="F34" s="14" t="s">
        <v>42</v>
      </c>
      <c r="G34" s="14"/>
      <c r="H34" s="14"/>
      <c r="J34" s="14" t="s">
        <v>47</v>
      </c>
      <c r="K34" s="33"/>
    </row>
    <row r="35" spans="1:8" s="45" customFormat="1" ht="134.25" customHeight="1">
      <c r="A35" s="14"/>
      <c r="E35" s="29"/>
      <c r="F35" s="14" t="s">
        <v>43</v>
      </c>
      <c r="G35" s="13"/>
      <c r="H35" s="13"/>
    </row>
    <row r="36" s="45" customFormat="1" ht="15.75" customHeight="1"/>
    <row r="37" s="45" customFormat="1" ht="15.75" customHeight="1">
      <c r="A37" s="14" t="s">
        <v>31</v>
      </c>
    </row>
    <row r="38" s="45" customFormat="1" ht="15.75" customHeight="1">
      <c r="A38" s="14" t="s">
        <v>32</v>
      </c>
    </row>
    <row r="39" spans="1:5" s="45" customFormat="1" ht="17.25" customHeight="1">
      <c r="A39" s="13"/>
      <c r="E39" s="29"/>
    </row>
  </sheetData>
  <mergeCells count="12">
    <mergeCell ref="A3:N3"/>
    <mergeCell ref="J1:K1"/>
    <mergeCell ref="J2:K2"/>
    <mergeCell ref="L1:N1"/>
    <mergeCell ref="L2:N2"/>
    <mergeCell ref="B1:D1"/>
    <mergeCell ref="B2:C2"/>
    <mergeCell ref="E4:I4"/>
    <mergeCell ref="A5:A6"/>
    <mergeCell ref="B5:F5"/>
    <mergeCell ref="G5:K5"/>
    <mergeCell ref="L5:N5"/>
  </mergeCells>
  <printOptions horizontalCentered="1"/>
  <pageMargins left="0.15748031496063" right="0" top="0.590551181102362" bottom="0.590551181102362" header="0" footer="0.393700787401575"/>
  <pageSetup fitToHeight="2" fitToWidth="0" horizontalDpi="600" verticalDpi="600" orientation="landscape" paperSize="8" scale="135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