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" sheetId="1" r:id="rId1"/>
  </sheets>
  <definedNames>
    <definedName name="表11小型檢查">#REF!</definedName>
  </definedNames>
  <calcPr fullCalcOnLoad="1"/>
</workbook>
</file>

<file path=xl/sharedStrings.xml><?xml version="1.0" encoding="utf-8"?>
<sst xmlns="http://schemas.openxmlformats.org/spreadsheetml/2006/main" count="49" uniqueCount="48">
  <si>
    <t>公開類</t>
  </si>
  <si>
    <t>月　報</t>
  </si>
  <si>
    <t>臺中市交通事件裁決案件繳款金額</t>
  </si>
  <si>
    <t>中華民國            109年       12月</t>
  </si>
  <si>
    <t xml:space="preserve">單位：元          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</si>
  <si>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</si>
  <si>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</si>
  <si>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</si>
  <si>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</si>
  <si>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</si>
  <si>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</si>
  <si>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</si>
  <si>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</si>
  <si>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</si>
  <si>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</si>
  <si>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</si>
  <si>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</si>
  <si>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</si>
  <si>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</si>
  <si>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</si>
  <si>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資料來源：臺中市交通事件裁決處</t>
  </si>
  <si>
    <t>填表說明：本表填造1式4份，送交通局會計室1份，市府主計處1份、本處會計室1份，自存1份。</t>
  </si>
  <si>
    <t>備註:本表之繳款金額不含「拖吊車輛拍賣款」。</t>
  </si>
  <si>
    <t>臨櫃</t>
  </si>
  <si>
    <t>本處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</si>
  <si>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</si>
  <si>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</si>
  <si>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</si>
  <si>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</si>
  <si>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</si>
  <si>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</si>
  <si>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</si>
  <si>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</si>
  <si>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</si>
  <si>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
連線</t>
  </si>
  <si>
    <t>拖吊場</t>
  </si>
  <si>
    <t>代檢廠</t>
  </si>
  <si>
    <t>其他</t>
  </si>
  <si>
    <t>農業
金庫</t>
  </si>
  <si>
    <t>小計</t>
  </si>
  <si>
    <t>機關首長</t>
  </si>
  <si>
    <t>編製機關</t>
  </si>
  <si>
    <t>表　　號</t>
  </si>
  <si>
    <t>移撥
外縣市
及國庫</t>
  </si>
  <si>
    <t>中華民國109年1月11日編製</t>
  </si>
  <si>
    <t>臺中市
交通事件裁決處</t>
  </si>
  <si>
    <t>20699-90-02-2</t>
  </si>
  <si>
    <t xml:space="preserve"> 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</si>
</sst>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_-;_-@_-"/>
    <numFmt numFmtId="190" formatCode="#,##0.0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sz val="14"/>
      <color theme="1"/>
      <name val="新細明體"/>
      <family val="2"/>
    </font>
    <font>
      <sz val="14"/>
      <color rgb="FF000000"/>
      <name val="標楷體"/>
      <family val="2"/>
    </font>
    <font>
      <sz val="14"/>
      <color theme="1"/>
      <name val="標楷體"/>
      <family val="2"/>
    </font>
    <font>
      <sz val="10"/>
      <color rgb="FFFF0000"/>
      <name val="新細明體"/>
      <family val="2"/>
    </font>
    <font>
      <sz val="10"/>
      <color rgb="FF000000"/>
      <name val="新細明體"/>
      <family val="2"/>
    </font>
    <font>
      <sz val="12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188" fontId="2" fillId="0" borderId="0" applyFont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188" fontId="2" fillId="0" borderId="0" xfId="22" applyNumberFormat="1"/>
    <xf numFmtId="0" fontId="0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7" fillId="0" borderId="4" xfId="21" applyFont="1" applyBorder="1" applyAlignment="1">
      <alignment horizontal="center" vertical="center"/>
    </xf>
    <xf numFmtId="0" fontId="8" fillId="0" borderId="4" xfId="21" applyFont="1" applyBorder="1" applyAlignment="1">
      <alignment horizontal="center" vertical="center"/>
    </xf>
    <xf numFmtId="49" fontId="7" fillId="0" borderId="4" xfId="21" applyNumberFormat="1" applyFont="1" applyBorder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9" fillId="0" borderId="0" xfId="20" applyFont="1" applyAlignment="1">
      <alignment horizontal="left"/>
    </xf>
    <xf numFmtId="0" fontId="4" fillId="0" borderId="0" xfId="20" applyFont="1"/>
    <xf numFmtId="0" fontId="4" fillId="0" borderId="0" xfId="20" applyFont="1" applyAlignment="1">
      <alignment horizontal="left" vertical="center" wrapText="1"/>
    </xf>
    <xf numFmtId="0" fontId="6" fillId="0" borderId="0" xfId="20" applyFont="1" applyAlignment="1">
      <alignment horizontal="center" vertical="center"/>
    </xf>
    <xf numFmtId="0" fontId="7" fillId="0" borderId="1" xfId="21" applyFont="1" applyBorder="1" applyAlignment="1">
      <alignment horizontal="center" vertical="center"/>
    </xf>
    <xf numFmtId="188" fontId="10" fillId="0" borderId="1" xfId="21" applyNumberFormat="1" applyFont="1" applyBorder="1" applyAlignment="1">
      <alignment horizontal="right" vertical="center"/>
    </xf>
    <xf numFmtId="189" fontId="10" fillId="0" borderId="1" xfId="21" applyNumberFormat="1" applyFont="1" applyBorder="1" applyAlignment="1">
      <alignment horizontal="right" vertical="center"/>
    </xf>
    <xf numFmtId="188" fontId="4" fillId="0" borderId="1" xfId="21" applyNumberFormat="1" applyFont="1" applyBorder="1" applyAlignment="1">
      <alignment horizontal="right" vertical="center"/>
    </xf>
    <xf numFmtId="189" fontId="10" fillId="2" borderId="1" xfId="21" applyNumberFormat="1" applyFont="1" applyFill="1" applyBorder="1" applyAlignment="1">
      <alignment horizontal="right" vertical="center"/>
    </xf>
    <xf numFmtId="0" fontId="4" fillId="0" borderId="0" xfId="20" applyFont="1" applyAlignment="1">
      <alignment horizontal="left"/>
    </xf>
    <xf numFmtId="0" fontId="2" fillId="0" borderId="0" xfId="20" applyFont="1"/>
    <xf numFmtId="190" fontId="4" fillId="0" borderId="0" xfId="22" applyNumberFormat="1" applyFont="1" applyAlignment="1">
      <alignment vertical="center"/>
    </xf>
    <xf numFmtId="4" fontId="4" fillId="0" borderId="3" xfId="22" applyNumberFormat="1" applyFont="1" applyBorder="1"/>
    <xf numFmtId="0" fontId="8" fillId="0" borderId="1" xfId="21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 wrapText="1"/>
    </xf>
    <xf numFmtId="188" fontId="4" fillId="0" borderId="0" xfId="22" applyNumberFormat="1" applyFont="1" applyAlignment="1">
      <alignment vertical="center"/>
    </xf>
    <xf numFmtId="190" fontId="4" fillId="0" borderId="3" xfId="22" applyNumberFormat="1" applyFont="1" applyBorder="1"/>
    <xf numFmtId="0" fontId="2" fillId="0" borderId="1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left" vertical="center"/>
    </xf>
    <xf numFmtId="0" fontId="11" fillId="0" borderId="1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8" fillId="0" borderId="1" xfId="21" applyFont="1" applyBorder="1" applyAlignment="1">
      <alignment horizontal="center" vertical="center" wrapText="1"/>
    </xf>
    <xf numFmtId="190" fontId="4" fillId="0" borderId="3" xfId="22" applyNumberFormat="1" applyFont="1" applyBorder="1" applyAlignment="1">
      <alignment horizontal="right"/>
    </xf>
    <xf numFmtId="190" fontId="4" fillId="0" borderId="5" xfId="22" applyNumberFormat="1" applyFont="1" applyBorder="1" applyAlignment="1">
      <alignment horizontal="right"/>
    </xf>
    <xf numFmtId="188" fontId="10" fillId="3" borderId="1" xfId="21" applyNumberFormat="1" applyFont="1" applyFill="1" applyBorder="1" applyAlignment="1">
      <alignment horizontal="right" vertical="center"/>
    </xf>
    <xf numFmtId="190" fontId="4" fillId="0" borderId="1" xfId="22" applyNumberFormat="1" applyFont="1" applyBorder="1" applyAlignment="1">
      <alignment horizontal="center" vertical="center"/>
    </xf>
    <xf numFmtId="190" fontId="4" fillId="0" borderId="1" xfId="22" applyNumberFormat="1" applyFont="1" applyBorder="1" applyAlignment="1">
      <alignment horizontal="center"/>
    </xf>
    <xf numFmtId="188" fontId="10" fillId="3" borderId="6" xfId="21" applyNumberFormat="1" applyFont="1" applyFill="1" applyBorder="1" applyAlignment="1">
      <alignment horizontal="right" vertical="center"/>
    </xf>
    <xf numFmtId="188" fontId="4" fillId="0" borderId="7" xfId="21" applyNumberFormat="1" applyFont="1" applyBorder="1" applyAlignment="1">
      <alignment horizontal="right" vertical="center"/>
    </xf>
    <xf numFmtId="188" fontId="10" fillId="0" borderId="8" xfId="21" applyNumberFormat="1" applyFont="1" applyBorder="1" applyAlignment="1">
      <alignment horizontal="right" vertical="center"/>
    </xf>
    <xf numFmtId="2" fontId="4" fillId="0" borderId="1" xfId="20" applyNumberFormat="1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/>
    </xf>
    <xf numFmtId="0" fontId="7" fillId="0" borderId="7" xfId="21" applyFont="1" applyBorder="1" applyAlignment="1">
      <alignment horizontal="center" vertical="center"/>
    </xf>
    <xf numFmtId="0" fontId="8" fillId="0" borderId="7" xfId="21" applyFont="1" applyBorder="1" applyAlignment="1">
      <alignment horizontal="center" vertical="center"/>
    </xf>
    <xf numFmtId="188" fontId="10" fillId="0" borderId="7" xfId="21" applyNumberFormat="1" applyFont="1" applyBorder="1" applyAlignment="1">
      <alignment horizontal="right" vertical="center"/>
    </xf>
    <xf numFmtId="188" fontId="10" fillId="0" borderId="9" xfId="21" applyNumberFormat="1" applyFont="1" applyBorder="1" applyAlignment="1">
      <alignment horizontal="right" vertical="center"/>
    </xf>
    <xf numFmtId="188" fontId="10" fillId="0" borderId="10" xfId="21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6" fillId="0" borderId="0" xfId="21" applyFont="1" applyAlignment="1">
      <alignment vertical="center"/>
    </xf>
    <xf numFmtId="0" fontId="8" fillId="0" borderId="0" xfId="21" applyFont="1" applyAlignment="1">
      <alignment vertical="center"/>
    </xf>
    <xf numFmtId="0" fontId="3" fillId="0" borderId="0" xfId="21" applyFont="1" applyAlignment="1">
      <alignment vertical="center"/>
    </xf>
    <xf numFmtId="0" fontId="0" fillId="0" borderId="0" xfId="23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11" xfId="21"/>
    <cellStyle name="千分位[0]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5" zoomScaleNormal="85" workbookViewId="0" topLeftCell="A6">
      <selection activeCell="A4" sqref="A4:O4"/>
    </sheetView>
  </sheetViews>
  <sheetFormatPr defaultColWidth="9.28125" defaultRowHeight="15"/>
  <cols>
    <col min="1" max="1" width="12.28125" style="0" customWidth="1"/>
    <col min="2" max="2" width="10.8515625" style="0" customWidth="1"/>
    <col min="3" max="3" width="15.00390625" style="0" customWidth="1"/>
    <col min="4" max="11" width="13.8515625" style="0" customWidth="1"/>
    <col min="12" max="12" width="11.57421875" style="0" customWidth="1"/>
    <col min="13" max="14" width="13.8515625" style="0" customWidth="1"/>
    <col min="15" max="15" width="15.00390625" style="0" customWidth="1"/>
    <col min="16" max="16" width="13.421875" style="0" customWidth="1"/>
  </cols>
  <sheetData>
    <row r="1" spans="1:15" s="51" customFormat="1" ht="32.25" customHeight="1">
      <c r="A1" s="5" t="s">
        <v>0</v>
      </c>
      <c r="B1" s="5"/>
      <c r="C1" s="25"/>
      <c r="D1" s="25"/>
      <c r="E1" s="29"/>
      <c r="F1" s="29"/>
      <c r="G1" s="29"/>
      <c r="H1" s="29"/>
      <c r="I1" s="29"/>
      <c r="J1" s="29"/>
      <c r="K1" s="29"/>
      <c r="L1" s="29"/>
      <c r="M1" s="29"/>
      <c r="N1" s="39" t="s">
        <v>41</v>
      </c>
      <c r="O1" s="44" t="s">
        <v>45</v>
      </c>
    </row>
    <row r="2" spans="1:15" s="24" customFormat="1" ht="15">
      <c r="A2" s="6" t="s">
        <v>1</v>
      </c>
      <c r="B2" s="6"/>
      <c r="C2" s="26" t="s">
        <v>25</v>
      </c>
      <c r="D2" s="26"/>
      <c r="E2" s="30"/>
      <c r="F2" s="30"/>
      <c r="G2" s="30"/>
      <c r="H2" s="30"/>
      <c r="I2" s="30"/>
      <c r="J2" s="36"/>
      <c r="K2" s="36"/>
      <c r="L2" s="36"/>
      <c r="M2" s="37"/>
      <c r="N2" s="40" t="s">
        <v>42</v>
      </c>
      <c r="O2" s="45" t="s">
        <v>46</v>
      </c>
    </row>
    <row r="3" spans="1:15" ht="34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>
      <c r="A4" s="8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52" customFormat="1" ht="26.25" customHeight="1">
      <c r="A6" s="10" t="s">
        <v>5</v>
      </c>
      <c r="B6" s="18" t="s">
        <v>23</v>
      </c>
      <c r="C6" s="27"/>
      <c r="D6" s="27"/>
      <c r="E6" s="31"/>
      <c r="F6" s="33" t="s">
        <v>30</v>
      </c>
      <c r="G6" s="18" t="s">
        <v>31</v>
      </c>
      <c r="H6" s="28" t="s">
        <v>34</v>
      </c>
      <c r="I6" s="18" t="s">
        <v>35</v>
      </c>
      <c r="J6" s="18" t="s">
        <v>36</v>
      </c>
      <c r="K6" s="18" t="s">
        <v>37</v>
      </c>
      <c r="L6" s="28" t="s">
        <v>38</v>
      </c>
      <c r="M6" s="18" t="s">
        <v>39</v>
      </c>
      <c r="N6" s="28" t="s">
        <v>43</v>
      </c>
      <c r="O6" s="46" t="s">
        <v>18</v>
      </c>
    </row>
    <row r="7" spans="1:15" s="53" customFormat="1" ht="15">
      <c r="A7" s="11"/>
      <c r="B7" s="18" t="s">
        <v>24</v>
      </c>
      <c r="C7" s="28" t="s">
        <v>26</v>
      </c>
      <c r="D7" s="28" t="s">
        <v>27</v>
      </c>
      <c r="E7" s="28" t="s">
        <v>29</v>
      </c>
      <c r="F7" s="33"/>
      <c r="G7" s="27"/>
      <c r="H7" s="35"/>
      <c r="I7" s="27"/>
      <c r="J7" s="27"/>
      <c r="K7" s="31"/>
      <c r="L7" s="31"/>
      <c r="M7" s="27"/>
      <c r="N7" s="35"/>
      <c r="O7" s="47"/>
    </row>
    <row r="8" spans="1:15" s="54" customFormat="1" ht="15">
      <c r="A8" s="12" t="s">
        <v>6</v>
      </c>
      <c r="B8" s="19">
        <v>2545032</v>
      </c>
      <c r="C8" s="19">
        <v>20821104</v>
      </c>
      <c r="D8" s="19">
        <v>13497183</v>
      </c>
      <c r="E8" s="19">
        <v>11560874</v>
      </c>
      <c r="F8" s="19">
        <v>256500</v>
      </c>
      <c r="G8" s="19">
        <v>94559363</v>
      </c>
      <c r="H8" s="19">
        <v>12677800</v>
      </c>
      <c r="I8" s="19">
        <v>1909200</v>
      </c>
      <c r="J8" s="19">
        <v>4406600</v>
      </c>
      <c r="K8" s="19">
        <v>10787900</v>
      </c>
      <c r="L8" s="19">
        <v>638000</v>
      </c>
      <c r="M8" s="38">
        <f>SUM(B8:L8)</f>
        <v>173659556</v>
      </c>
      <c r="N8" s="19">
        <v>46440610</v>
      </c>
      <c r="O8" s="48">
        <f>M8-N8</f>
        <v>127218946</v>
      </c>
    </row>
    <row r="9" spans="1:15" s="54" customFormat="1" ht="15">
      <c r="A9" s="12" t="s">
        <v>7</v>
      </c>
      <c r="B9" s="20">
        <v>2178290</v>
      </c>
      <c r="C9" s="20">
        <v>24097281</v>
      </c>
      <c r="D9" s="20">
        <v>15061829</v>
      </c>
      <c r="E9" s="20">
        <v>11811596</v>
      </c>
      <c r="F9" s="22">
        <v>388596</v>
      </c>
      <c r="G9" s="20">
        <v>108979960</v>
      </c>
      <c r="H9" s="22">
        <v>16716400</v>
      </c>
      <c r="I9" s="22">
        <v>2214600</v>
      </c>
      <c r="J9" s="20">
        <v>5585300</v>
      </c>
      <c r="K9" s="22">
        <v>12092500</v>
      </c>
      <c r="L9" s="20">
        <v>750200</v>
      </c>
      <c r="M9" s="38">
        <f>SUM(B9:L9)</f>
        <v>199876552</v>
      </c>
      <c r="N9" s="38">
        <v>52970019</v>
      </c>
      <c r="O9" s="48">
        <f>M9-N9</f>
        <v>146906533</v>
      </c>
    </row>
    <row r="10" spans="1:15" s="54" customFormat="1" ht="15">
      <c r="A10" s="12" t="s">
        <v>8</v>
      </c>
      <c r="B10" s="20">
        <v>3161691</v>
      </c>
      <c r="C10" s="20">
        <v>30784273</v>
      </c>
      <c r="D10" s="20">
        <v>17621626</v>
      </c>
      <c r="E10" s="20">
        <v>15818207</v>
      </c>
      <c r="F10" s="22">
        <v>264725</v>
      </c>
      <c r="G10" s="22">
        <v>128658874</v>
      </c>
      <c r="H10" s="22">
        <v>19964000</v>
      </c>
      <c r="I10" s="22">
        <v>2558400</v>
      </c>
      <c r="J10" s="22">
        <v>5288600</v>
      </c>
      <c r="K10" s="22">
        <v>16016200</v>
      </c>
      <c r="L10" s="22">
        <v>885800</v>
      </c>
      <c r="M10" s="38">
        <f>SUM(B10:L10)</f>
        <v>241022396</v>
      </c>
      <c r="N10" s="38">
        <v>63080488</v>
      </c>
      <c r="O10" s="48">
        <f>M10-N10</f>
        <v>177941908</v>
      </c>
    </row>
    <row r="11" spans="1:15" s="54" customFormat="1" ht="15">
      <c r="A11" s="12" t="s">
        <v>9</v>
      </c>
      <c r="B11" s="21">
        <v>3623792</v>
      </c>
      <c r="C11" s="21">
        <v>26333105</v>
      </c>
      <c r="D11" s="21">
        <v>17884787</v>
      </c>
      <c r="E11" s="21">
        <v>15504083</v>
      </c>
      <c r="F11" s="21">
        <v>361200</v>
      </c>
      <c r="G11" s="21">
        <v>125635493</v>
      </c>
      <c r="H11" s="21">
        <v>18956800</v>
      </c>
      <c r="I11" s="21">
        <v>2435700</v>
      </c>
      <c r="J11" s="21">
        <v>4641500</v>
      </c>
      <c r="K11" s="21">
        <v>16800100</v>
      </c>
      <c r="L11" s="21">
        <v>1078700</v>
      </c>
      <c r="M11" s="38">
        <f>SUM(B11:L11)</f>
        <v>233255260</v>
      </c>
      <c r="N11" s="38">
        <v>63653135</v>
      </c>
      <c r="O11" s="48">
        <f>M11-N11</f>
        <v>169602125</v>
      </c>
    </row>
    <row r="12" spans="1:15" s="54" customFormat="1" ht="15">
      <c r="A12" s="12" t="s">
        <v>10</v>
      </c>
      <c r="B12" s="21">
        <v>3137729</v>
      </c>
      <c r="C12" s="21">
        <v>24771423</v>
      </c>
      <c r="D12" s="21">
        <v>15900954</v>
      </c>
      <c r="E12" s="21">
        <v>15184043</v>
      </c>
      <c r="F12" s="21">
        <v>298600</v>
      </c>
      <c r="G12" s="21">
        <v>123616019</v>
      </c>
      <c r="H12" s="21">
        <v>16681800</v>
      </c>
      <c r="I12" s="21">
        <v>2294400</v>
      </c>
      <c r="J12" s="21">
        <v>3866700</v>
      </c>
      <c r="K12" s="21">
        <v>15516300</v>
      </c>
      <c r="L12" s="21">
        <v>1114600</v>
      </c>
      <c r="M12" s="38">
        <f>SUM(B12:L12)</f>
        <v>222382568</v>
      </c>
      <c r="N12" s="20">
        <v>59245518</v>
      </c>
      <c r="O12" s="48">
        <f>M12-N12</f>
        <v>163137050</v>
      </c>
    </row>
    <row r="13" spans="1:15" s="54" customFormat="1" ht="15">
      <c r="A13" s="12" t="s">
        <v>11</v>
      </c>
      <c r="B13" s="21">
        <v>2806692</v>
      </c>
      <c r="C13" s="21">
        <v>27192758</v>
      </c>
      <c r="D13" s="21">
        <v>16754360</v>
      </c>
      <c r="E13" s="21">
        <v>15135597</v>
      </c>
      <c r="F13" s="21">
        <v>297800</v>
      </c>
      <c r="G13" s="21">
        <v>103451814</v>
      </c>
      <c r="H13" s="21">
        <v>14700200</v>
      </c>
      <c r="I13" s="21">
        <v>2487300</v>
      </c>
      <c r="J13" s="21">
        <v>4155400</v>
      </c>
      <c r="K13" s="21">
        <v>14081500</v>
      </c>
      <c r="L13" s="21">
        <v>815800</v>
      </c>
      <c r="M13" s="38">
        <f>SUM(B13:L13)</f>
        <v>201879221</v>
      </c>
      <c r="N13" s="20">
        <v>51390258</v>
      </c>
      <c r="O13" s="48">
        <f>M13-N13</f>
        <v>150488963</v>
      </c>
    </row>
    <row r="14" spans="1:15" s="54" customFormat="1" ht="15">
      <c r="A14" s="12" t="s">
        <v>12</v>
      </c>
      <c r="B14" s="21">
        <v>2981344</v>
      </c>
      <c r="C14" s="21">
        <v>25020154</v>
      </c>
      <c r="D14" s="21">
        <v>16810331</v>
      </c>
      <c r="E14" s="21">
        <v>15042672</v>
      </c>
      <c r="F14" s="21">
        <v>406000</v>
      </c>
      <c r="G14" s="21">
        <v>103981053</v>
      </c>
      <c r="H14" s="21">
        <v>14472700</v>
      </c>
      <c r="I14" s="21">
        <v>2668800</v>
      </c>
      <c r="J14" s="21">
        <v>4780900</v>
      </c>
      <c r="K14" s="21">
        <v>13995200</v>
      </c>
      <c r="L14" s="21">
        <v>921000</v>
      </c>
      <c r="M14" s="38">
        <f>SUM(B14:L14)</f>
        <v>201080154</v>
      </c>
      <c r="N14" s="38">
        <v>53118297</v>
      </c>
      <c r="O14" s="48">
        <f>M14-N14</f>
        <v>147961857</v>
      </c>
    </row>
    <row r="15" spans="1:15" s="54" customFormat="1" ht="15">
      <c r="A15" s="12" t="s">
        <v>13</v>
      </c>
      <c r="B15" s="21">
        <v>3178980</v>
      </c>
      <c r="C15" s="21">
        <v>26045099</v>
      </c>
      <c r="D15" s="21">
        <v>15267108</v>
      </c>
      <c r="E15" s="21">
        <v>13721869</v>
      </c>
      <c r="F15" s="21">
        <v>219600</v>
      </c>
      <c r="G15" s="21">
        <v>104423537</v>
      </c>
      <c r="H15" s="21">
        <v>14604700</v>
      </c>
      <c r="I15" s="21">
        <v>2557800</v>
      </c>
      <c r="J15" s="21">
        <v>4468200</v>
      </c>
      <c r="K15" s="21">
        <v>13482800</v>
      </c>
      <c r="L15" s="21">
        <v>709600</v>
      </c>
      <c r="M15" s="38">
        <f>SUM(B15:L15)</f>
        <v>198679293</v>
      </c>
      <c r="N15" s="41">
        <v>49088103</v>
      </c>
      <c r="O15" s="49">
        <f>M15-N15</f>
        <v>149591190</v>
      </c>
    </row>
    <row r="16" spans="1:15" s="54" customFormat="1" ht="15">
      <c r="A16" s="12" t="s">
        <v>14</v>
      </c>
      <c r="B16" s="21">
        <v>3208998</v>
      </c>
      <c r="C16" s="21">
        <v>25578696</v>
      </c>
      <c r="D16" s="21">
        <v>16316271</v>
      </c>
      <c r="E16" s="21">
        <v>14799726</v>
      </c>
      <c r="F16" s="21">
        <v>251200</v>
      </c>
      <c r="G16" s="21">
        <v>108950202</v>
      </c>
      <c r="H16" s="21">
        <v>16103200</v>
      </c>
      <c r="I16" s="21">
        <v>2556000</v>
      </c>
      <c r="J16" s="21">
        <v>4680200</v>
      </c>
      <c r="K16" s="21">
        <v>15041400</v>
      </c>
      <c r="L16" s="21">
        <v>725100</v>
      </c>
      <c r="M16" s="38">
        <f>SUM(B16:L16)</f>
        <v>208210993</v>
      </c>
      <c r="N16" s="42">
        <v>48554223</v>
      </c>
      <c r="O16" s="48">
        <f>M16-N16</f>
        <v>159656770</v>
      </c>
    </row>
    <row r="17" spans="1:15" s="54" customFormat="1" ht="15">
      <c r="A17" s="12" t="s">
        <v>15</v>
      </c>
      <c r="B17" s="22">
        <v>3579051</v>
      </c>
      <c r="C17" s="22">
        <v>26449250</v>
      </c>
      <c r="D17" s="22">
        <v>16334378</v>
      </c>
      <c r="E17" s="22">
        <v>13746934</v>
      </c>
      <c r="F17" s="22">
        <v>96400</v>
      </c>
      <c r="G17" s="22">
        <v>106872583</v>
      </c>
      <c r="H17" s="22">
        <v>14294600</v>
      </c>
      <c r="I17" s="22">
        <v>2477700</v>
      </c>
      <c r="J17" s="22">
        <v>4204300</v>
      </c>
      <c r="K17" s="22">
        <v>14683800</v>
      </c>
      <c r="L17" s="22">
        <v>596300</v>
      </c>
      <c r="M17" s="38">
        <f>SUM(B17:L17)</f>
        <v>203335296</v>
      </c>
      <c r="N17" s="42">
        <v>46759579</v>
      </c>
      <c r="O17" s="48">
        <f>M17-N17</f>
        <v>156575717</v>
      </c>
    </row>
    <row r="18" spans="1:15" s="54" customFormat="1" ht="15">
      <c r="A18" s="12" t="s">
        <v>16</v>
      </c>
      <c r="B18" s="21">
        <v>3037598</v>
      </c>
      <c r="C18" s="21">
        <v>24967808</v>
      </c>
      <c r="D18" s="21">
        <v>16097901</v>
      </c>
      <c r="E18" s="21">
        <v>14407801</v>
      </c>
      <c r="F18" s="21">
        <v>439400</v>
      </c>
      <c r="G18" s="21">
        <v>101485074</v>
      </c>
      <c r="H18" s="21">
        <v>14092700</v>
      </c>
      <c r="I18" s="21">
        <v>2379300</v>
      </c>
      <c r="J18" s="21">
        <v>3907300</v>
      </c>
      <c r="K18" s="21">
        <v>14044700</v>
      </c>
      <c r="L18" s="21">
        <v>790900</v>
      </c>
      <c r="M18" s="38">
        <f>SUM(B18:L18)</f>
        <v>195650482</v>
      </c>
      <c r="N18" s="42">
        <v>47780418</v>
      </c>
      <c r="O18" s="48">
        <f>M18-N18</f>
        <v>147870064</v>
      </c>
    </row>
    <row r="19" spans="1:15" s="54" customFormat="1" ht="15">
      <c r="A19" s="12" t="s">
        <v>17</v>
      </c>
      <c r="B19" s="21">
        <v>3479302</v>
      </c>
      <c r="C19" s="21">
        <v>26671426</v>
      </c>
      <c r="D19" s="21">
        <v>16639095</v>
      </c>
      <c r="E19" s="21">
        <v>15131962</v>
      </c>
      <c r="F19" s="21">
        <v>241860</v>
      </c>
      <c r="G19" s="21">
        <v>104575080</v>
      </c>
      <c r="H19" s="21">
        <v>13975500</v>
      </c>
      <c r="I19" s="21">
        <v>2452200</v>
      </c>
      <c r="J19" s="21">
        <v>5121600</v>
      </c>
      <c r="K19" s="21">
        <v>14754500</v>
      </c>
      <c r="L19" s="21">
        <v>807000</v>
      </c>
      <c r="M19" s="38">
        <f>SUM(B19:L19)</f>
        <v>203849525</v>
      </c>
      <c r="N19" s="42">
        <v>52188667</v>
      </c>
      <c r="O19" s="48">
        <f>M19-N19</f>
        <v>151660858</v>
      </c>
    </row>
    <row r="20" spans="1:15" s="54" customFormat="1" ht="15">
      <c r="A20" s="10" t="s">
        <v>18</v>
      </c>
      <c r="B20" s="19">
        <f>SUM(B8:B19)</f>
        <v>36918499</v>
      </c>
      <c r="C20" s="19">
        <f>SUM(C8:C19)</f>
        <v>308732377</v>
      </c>
      <c r="D20" s="19">
        <f>SUM(D8:D19)</f>
        <v>194185823</v>
      </c>
      <c r="E20" s="19">
        <f>SUM(E8:E19)</f>
        <v>171865364</v>
      </c>
      <c r="F20" s="19">
        <f>SUM(F8:F19)</f>
        <v>3521881</v>
      </c>
      <c r="G20" s="19">
        <f>SUM(G8:G19)</f>
        <v>1315189052</v>
      </c>
      <c r="H20" s="19">
        <f>SUM(H8:H19)</f>
        <v>187240400</v>
      </c>
      <c r="I20" s="19">
        <f>SUM(I8:I19)</f>
        <v>28991400</v>
      </c>
      <c r="J20" s="19">
        <f>SUM(J8:J19)</f>
        <v>55106600</v>
      </c>
      <c r="K20" s="19">
        <f>SUM(K8:K19)</f>
        <v>171296900</v>
      </c>
      <c r="L20" s="19">
        <f>SUM(L8:L19)</f>
        <v>9833000</v>
      </c>
      <c r="M20" s="19">
        <f>SUM(M8:M19)</f>
        <v>2482881296</v>
      </c>
      <c r="N20" s="43">
        <f>SUM(N8:N19)</f>
        <v>634269315</v>
      </c>
      <c r="O20" s="50">
        <f>SUM(O8:O19)</f>
        <v>1848611981</v>
      </c>
    </row>
    <row r="21" spans="13:14" s="15" customFormat="1" ht="15">
      <c r="M21" s="23"/>
      <c r="N21" s="15" t="s">
        <v>44</v>
      </c>
    </row>
    <row r="22" spans="1:15" s="15" customFormat="1" ht="30" customHeight="1">
      <c r="A22" s="13" t="s">
        <v>19</v>
      </c>
      <c r="B22" s="13"/>
      <c r="C22" s="13"/>
      <c r="D22" s="13" t="s">
        <v>28</v>
      </c>
      <c r="E22" s="32"/>
      <c r="F22" s="34"/>
      <c r="G22" s="13" t="s">
        <v>32</v>
      </c>
      <c r="H22" s="13"/>
      <c r="I22" s="13"/>
      <c r="K22" s="13"/>
      <c r="L22" s="13"/>
      <c r="M22" s="13" t="s">
        <v>40</v>
      </c>
      <c r="N22" s="13"/>
      <c r="O22" s="13" t="s">
        <v>47</v>
      </c>
    </row>
    <row r="23" spans="1:15" s="15" customFormat="1" ht="30" customHeight="1">
      <c r="A23" s="13"/>
      <c r="B23" s="13"/>
      <c r="C23" s="13"/>
      <c r="D23" s="13"/>
      <c r="E23" s="13"/>
      <c r="F23" s="34"/>
      <c r="G23" s="13"/>
      <c r="H23" s="13"/>
      <c r="I23" s="13"/>
      <c r="K23" s="13"/>
      <c r="L23" s="13"/>
      <c r="M23" s="13"/>
      <c r="N23" s="13"/>
      <c r="O23" s="13"/>
    </row>
    <row r="24" spans="1:15" s="15" customFormat="1" ht="30" customHeight="1">
      <c r="A24" s="14"/>
      <c r="B24" s="23"/>
      <c r="C24" s="23"/>
      <c r="D24" s="23"/>
      <c r="E24" s="13"/>
      <c r="F24" s="34"/>
      <c r="G24" s="13" t="s">
        <v>33</v>
      </c>
      <c r="H24" s="13"/>
      <c r="I24" s="13"/>
      <c r="K24" s="13"/>
      <c r="L24" s="13"/>
      <c r="M24" s="13"/>
      <c r="N24" s="13"/>
      <c r="O24" s="13"/>
    </row>
    <row r="25" s="15" customFormat="1" ht="82.5" customHeight="1">
      <c r="M25" s="23"/>
    </row>
    <row r="26" spans="1:15" s="15" customFormat="1" ht="18" customHeight="1">
      <c r="A26" s="15" t="s">
        <v>20</v>
      </c>
      <c r="B26"/>
      <c r="C26"/>
      <c r="D26"/>
      <c r="E26"/>
      <c r="F26" s="24"/>
      <c r="G26"/>
      <c r="H26"/>
      <c r="I26"/>
      <c r="J26"/>
      <c r="K26"/>
      <c r="L26"/>
      <c r="M26"/>
      <c r="N26"/>
      <c r="O26"/>
    </row>
    <row r="27" spans="1:15" s="15" customFormat="1" ht="18" customHeight="1">
      <c r="A27" s="15" t="s">
        <v>21</v>
      </c>
      <c r="B27" s="24"/>
      <c r="C27" s="24"/>
      <c r="D27" s="24"/>
      <c r="E27" s="24"/>
      <c r="F27" s="24"/>
      <c r="G27" s="24"/>
      <c r="H27" s="24"/>
      <c r="I27"/>
      <c r="J27"/>
      <c r="K27"/>
      <c r="L27"/>
      <c r="M27"/>
      <c r="N27"/>
      <c r="O27"/>
    </row>
    <row r="28" spans="1:15" s="15" customFormat="1" ht="18" customHeight="1">
      <c r="A28" s="13" t="s">
        <v>22</v>
      </c>
      <c r="B28" s="24"/>
      <c r="C28" s="24"/>
      <c r="D28" s="24"/>
      <c r="E28" s="24"/>
      <c r="F28" s="24"/>
      <c r="G28" s="24"/>
      <c r="H28" s="24"/>
      <c r="I28"/>
      <c r="J28"/>
      <c r="K28"/>
      <c r="L28"/>
      <c r="M28"/>
      <c r="N28"/>
      <c r="O28"/>
    </row>
    <row r="29" spans="1:6" s="55" customFormat="1" ht="18" customHeight="1">
      <c r="A29" s="16"/>
      <c r="B29" s="24"/>
      <c r="C29" s="24"/>
      <c r="D29" s="24"/>
      <c r="E29" s="24"/>
      <c r="F29" s="24"/>
    </row>
  </sheetData>
  <mergeCells count="23">
    <mergeCell ref="A29:XFD29"/>
    <mergeCell ref="A28:F28"/>
    <mergeCell ref="J6:J7"/>
    <mergeCell ref="K6:K7"/>
    <mergeCell ref="M6:M7"/>
    <mergeCell ref="I6:I7"/>
    <mergeCell ref="A5:O5"/>
    <mergeCell ref="O6:O7"/>
    <mergeCell ref="M22:N22"/>
    <mergeCell ref="A24:D24"/>
    <mergeCell ref="A27:G27"/>
    <mergeCell ref="L6:L7"/>
    <mergeCell ref="A6:A7"/>
    <mergeCell ref="B6:E6"/>
    <mergeCell ref="F6:F7"/>
    <mergeCell ref="G6:G7"/>
    <mergeCell ref="H6:H7"/>
    <mergeCell ref="N6:N7"/>
    <mergeCell ref="A1:B1"/>
    <mergeCell ref="A2:B2"/>
    <mergeCell ref="J2:M2"/>
    <mergeCell ref="A3:O3"/>
    <mergeCell ref="A4:O4"/>
  </mergeCells>
  <printOptions/>
  <pageMargins left="0.7" right="0.7" top="0.75" bottom="0.75" header="0.3" footer="0.3"/>
  <pageSetup fitToHeight="0" fitToWidth="0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