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南屯區" r:id="rId4"/>
  </sheets>
  <definedNames>
    <definedName name="_xlnm.Print_Area" localSheetId="0" hidden="false">臺中市南屯區!$A$1:$N$30</definedName>
  </definedNames>
</workbook>
</file>

<file path=xl/sharedStrings.xml><?xml version="1.0" encoding="utf-8"?>
<sst xmlns="http://schemas.openxmlformats.org/spreadsheetml/2006/main" count="62">
  <si>
    <t>公開類</t>
  </si>
  <si>
    <t>月報</t>
  </si>
  <si>
    <t>臺中市南屯區公所人民申請案件統計表</t>
  </si>
  <si>
    <t>中華民國110年2月</t>
  </si>
  <si>
    <t>項目</t>
  </si>
  <si>
    <t>數量</t>
  </si>
  <si>
    <t>單位</t>
  </si>
  <si>
    <t>合計</t>
  </si>
  <si>
    <t>農業及建設課</t>
  </si>
  <si>
    <t>公用課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</si>
  <si>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</si>
  <si>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</si>
  <si>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</si>
  <si>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</si>
  <si>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</si>
  <si>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</si>
  <si>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</si>
  <si>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</si>
  <si>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</si>
  <si>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</si>
  <si>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</si>
  <si>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</si>
  <si>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</si>
  <si>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</si>
  <si>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</si>
  <si>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</si>
  <si>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 xml:space="preserve"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</si>
  <si>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</si>
  <si>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</si>
  <si>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</si>
  <si>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</si>
  <si>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</si>
  <si>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</si>
  <si>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</si>
  <si>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</si>
  <si>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</si>
  <si>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</si>
  <si>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</si>
  <si>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</si>
  <si>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</si>
  <si>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</si>
  <si>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</si>
  <si>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</si>
  <si>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</si>
  <si>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</si>
  <si>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</si>
  <si>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</si>
  <si>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</si>
  <si>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</si>
  <si>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</si>
  <si>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</si>
  <si>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</si>
  <si>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</si>
  <si>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</si>
  <si>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</si>
  <si>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臺中市南屯區公所</t>
  </si>
  <si>
    <t>30280-04-06-3</t>
  </si>
  <si>
    <t>未逾辦理期限待辦案件數</t>
  </si>
  <si>
    <t>﹝8﹞</t>
  </si>
  <si>
    <t>中華民國110年3月3日編製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</si>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</sst>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0.00_ 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5" tint="0.8"/>
        <bgColor rgb="FF000000"/>
      </patternFill>
    </fill>
    <fill>
      <patternFill patternType="solid">
        <fgColor theme="0"/>
        <bgColor rgb="FF000000"/>
      </patternFill>
    </fill>
  </fills>
  <borders count="3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8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borderId="2" xfId="1" applyNumberFormat="true" applyFont="true" applyBorder="true">
      <alignment horizontal="center" vertical="center" wrapText="true"/>
    </xf>
    <xf numFmtId="0" fontId="4" borderId="3" xfId="1" applyFont="true" applyBorder="true">
      <alignment horizontal="right" vertical="center" wrapText="true"/>
    </xf>
    <xf numFmtId="0" fontId="4" borderId="4" xfId="1" applyFont="true" applyBorder="true">
      <alignment horizontal="center" vertical="center" wrapText="true"/>
    </xf>
    <xf numFmtId="0" fontId="4" borderId="4" xfId="1" applyFont="true" applyBorder="true">
      <alignment horizontal="distributed" vertical="center" wrapText="true"/>
    </xf>
    <xf numFmtId="0" fontId="4" borderId="4" xfId="1" applyFont="true" applyBorder="true">
      <alignment horizontal="left" vertical="center" wrapText="true"/>
    </xf>
    <xf numFmtId="0" fontId="4" borderId="5" xfId="1" applyFont="true" applyBorder="true">
      <alignment horizontal="left" vertical="center" wrapText="true"/>
    </xf>
    <xf numFmtId="0" fontId="5" borderId="6" xfId="2" applyFont="true" applyBorder="true">
      <alignment horizontal="left" vertical="center" wrapText="true"/>
    </xf>
    <xf numFmtId="0" fontId="4" borderId="6" xfId="1" applyFont="true" applyBorder="true">
      <alignment horizontal="distributed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2" xfId="2" applyFont="true">
      <alignment horizontal="right" vertical="center"/>
    </xf>
    <xf numFmtId="0" fontId="0" xfId="2" applyFont="true"/>
    <xf numFmtId="0" fontId="4" borderId="7" xfId="1" applyFont="true" applyBorder="true">
      <alignment horizontal="left" vertical="center"/>
    </xf>
    <xf numFmtId="0" fontId="3" borderId="2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fillId="2" borderId="13" xfId="2" applyFont="true" applyFill="true" applyBorder="true">
      <alignment horizontal="right" vertical="center"/>
    </xf>
    <xf numFmtId="0" fontId="4" borderId="13" xfId="2" applyFont="true" applyBorder="true">
      <alignment horizontal="right" vertical="center"/>
    </xf>
    <xf numFmtId="188" fontId="4" borderId="13" xfId="2" applyNumberFormat="true" applyFont="true" applyBorder="true">
      <alignment horizontal="right" vertical="center"/>
    </xf>
    <xf numFmtId="0" fontId="4" borderId="14" xfId="1" applyFont="true" applyBorder="true">
      <alignment horizontal="center" vertical="center" wrapText="true"/>
    </xf>
    <xf numFmtId="0" fontId="2" xfId="2" applyFont="true">
      <alignment vertical="center"/>
    </xf>
    <xf numFmtId="0" fontId="4" xfId="1" applyFont="true">
      <alignment horizontal="left" vertical="center"/>
    </xf>
    <xf numFmtId="0" fontId="4" borderId="15" xfId="1" applyFont="true" applyBorder="true">
      <alignment horizontal="right" vertical="center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0" fontId="6" borderId="23" xfId="1" applyFont="true" applyBorder="true">
      <alignment horizontal="center" vertical="center" wrapText="true"/>
    </xf>
    <xf numFmtId="0" fontId="4" borderId="24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2" xfId="2" applyFont="true">
      <alignment horizontal="left" vertical="center"/>
    </xf>
    <xf numFmtId="0" fontId="4" borderId="26" xfId="1" applyFont="true" applyBorder="true">
      <alignment horizontal="center" vertical="center" wrapText="true"/>
    </xf>
    <xf numFmtId="10" fontId="5" borderId="20" xfId="1" applyNumberFormat="true" applyFont="true" applyBorder="true">
      <alignment horizontal="center" vertical="center" wrapText="true"/>
    </xf>
    <xf numFmtId="10" fontId="5" borderId="19" xfId="1" applyNumberFormat="true" applyFont="true" applyBorder="true">
      <alignment horizontal="center" vertical="center" wrapText="true"/>
    </xf>
    <xf numFmtId="189" fontId="4" fillId="2" borderId="13" xfId="2" applyNumberFormat="true" applyFont="true" applyFill="true" applyBorder="true">
      <alignment horizontal="right" vertical="center"/>
    </xf>
    <xf numFmtId="189" fontId="4" borderId="13" xfId="2" applyNumberFormat="true" applyFont="true" applyBorder="true">
      <alignment horizontal="right" vertical="center"/>
    </xf>
    <xf numFmtId="0" fontId="6" borderId="14" xfId="1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0" fontId="4" fillId="3" borderId="27" xfId="1" applyFont="true" applyFill="true" applyBorder="true">
      <alignment horizontal="center" vertical="center" wrapText="true"/>
    </xf>
    <xf numFmtId="188" fontId="4" fillId="2" borderId="13" xfId="2" applyNumberFormat="true" applyFont="true" applyFill="true" applyBorder="true">
      <alignment horizontal="right" vertical="center"/>
    </xf>
    <xf numFmtId="10" fontId="2" xfId="2" applyNumberFormat="true" applyFont="true">
      <alignment horizontal="right" vertical="center"/>
    </xf>
    <xf numFmtId="0" fontId="4" fillId="3" borderId="26" xfId="1" applyFont="true" applyFill="true" applyBorder="true">
      <alignment horizontal="center" vertical="center" wrapText="true"/>
    </xf>
    <xf numFmtId="10" fontId="2" xfId="1" applyNumberFormat="true" applyFont="true">
      <alignment horizontal="right" vertical="center"/>
    </xf>
    <xf numFmtId="0" fontId="4" borderId="27" xfId="1" applyFont="true" applyBorder="true">
      <alignment horizontal="center" vertical="center" wrapText="true"/>
    </xf>
    <xf numFmtId="0" fontId="4" borderId="28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5" borderId="23" xfId="1" applyFont="true" applyBorder="true">
      <alignment horizontal="center" vertical="center" wrapText="true"/>
    </xf>
    <xf numFmtId="0" fontId="5" xfId="1" applyFont="true">
      <alignment horizontal="left" vertical="center"/>
    </xf>
    <xf numFmtId="0" fontId="7" xfId="1" applyFont="true">
      <alignment horizontal="left" vertical="center"/>
    </xf>
    <xf numFmtId="0" fontId="4" borderId="31" xfId="1" applyFont="true" applyBorder="true">
      <alignment horizontal="center" vertical="center" wrapText="true"/>
    </xf>
    <xf numFmtId="0" fontId="4" borderId="32" xfId="1" applyFont="true" applyBorder="true">
      <alignment horizontal="center" vertical="center" wrapText="true"/>
    </xf>
    <xf numFmtId="189" fontId="2" xfId="2" applyNumberFormat="true" applyFont="true">
      <alignment horizontal="right" vertical="center" wrapText="true"/>
    </xf>
    <xf numFmtId="0" fontId="4" borderId="33" xfId="1" applyFont="true" applyBorder="true">
      <alignment horizontal="center" vertical="center" wrapText="true"/>
    </xf>
    <xf numFmtId="0" fontId="5" borderId="1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2" xfId="2" applyFont="true">
      <alignment horizontal="right" vertical="center" wrapText="true"/>
    </xf>
    <xf numFmtId="0" fontId="2" borderId="28" xfId="1" applyFont="true" applyBorder="true">
      <alignment horizontal="center" vertical="center"/>
    </xf>
    <xf numFmtId="0" fontId="4" borderId="35" xfId="1" applyFont="true" applyBorder="true">
      <alignment horizontal="center" vertical="center" wrapText="true"/>
    </xf>
    <xf numFmtId="0" fontId="4" borderId="36" xfId="1" applyFont="true" applyBorder="true">
      <alignment horizontal="center" vertical="center" wrapText="true"/>
    </xf>
    <xf numFmtId="0" fontId="4" borderId="37" xfId="1" applyFont="true" applyBorder="true">
      <alignment horizontal="center" vertical="center" wrapText="true"/>
    </xf>
    <xf numFmtId="0" fontId="2" borderId="33" xfId="1" applyFont="true" applyBorder="true">
      <alignment horizontal="center" vertical="center"/>
    </xf>
    <xf numFmtId="0" fontId="4" borderId="38" xfId="1" applyFont="true" applyBorder="true">
      <alignment horizontal="center" vertical="center" wrapText="true"/>
    </xf>
    <xf numFmtId="188" fontId="4" fillId="2" borderId="2" xfId="2" applyNumberFormat="true" applyFont="true" applyFill="true" applyBorder="true">
      <alignment horizontal="right" vertical="center"/>
    </xf>
    <xf numFmtId="188" fontId="4" borderId="2" xfId="2" applyNumberFormat="true" applyFont="true" applyBorder="true">
      <alignment horizontal="right" vertical="center"/>
    </xf>
    <xf numFmtId="0" fontId="6" borderId="8" xfId="1" applyFont="true" applyBorder="true">
      <alignment horizontal="center" vertical="center" wrapText="true"/>
    </xf>
    <xf numFmtId="0" fontId="4" xfId="1" applyFont="true">
      <alignment horizontal="right" vertical="center" wrapText="true"/>
    </xf>
    <xf numFmtId="0" fontId="4" xfId="2" applyFont="true">
      <alignment horizontal="right" vertical="center"/>
    </xf>
    <xf numFmtId="189" fontId="4" xfId="2" applyNumberFormat="true" applyFont="true">
      <alignment horizontal="right" vertical="center" wrapText="true"/>
    </xf>
    <xf numFmtId="0" fontId="4" xfId="2" applyFont="true">
      <alignment horizontal="right" vertical="center" wrapText="true"/>
    </xf>
    <xf numFmtId="10" fontId="4" xfId="2" applyNumberFormat="true" applyFont="true">
      <alignment horizontal="right" vertical="center" wrapText="true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37"/>
  <sheetViews>
    <sheetView zoomScale="68" topLeftCell="A19" workbookViewId="0" showGridLines="1" showRowColHeaders="1">
      <selection activeCell="E13" sqref="E13:E20"/>
    </sheetView>
  </sheetViews>
  <sheetFormatPr customHeight="false" defaultColWidth="9.00390625" defaultRowHeight="15"/>
  <cols>
    <col min="1" max="1" bestFit="false" customWidth="true" width="24.8515625" hidden="false" outlineLevel="0"/>
    <col min="2" max="4" bestFit="false" customWidth="true" width="17.140625" hidden="false" outlineLevel="0"/>
    <col min="5" max="7" bestFit="false" customWidth="true" width="14.140625" hidden="false" outlineLevel="0"/>
    <col min="8" max="8" bestFit="false" customWidth="true" width="17.8515625" hidden="false" outlineLevel="0"/>
    <col min="9" max="10" bestFit="false" customWidth="true" width="14.140625" hidden="false" outlineLevel="0"/>
    <col min="11" max="12" bestFit="false" customWidth="true" width="15.421875" hidden="false" outlineLevel="0"/>
    <col min="13" max="14" bestFit="false" customWidth="true" width="19.57421875" hidden="false" outlineLevel="0"/>
    <col min="15" max="27" bestFit="false" customWidth="true" width="9.00390625" hidden="false" outlineLevel="0"/>
  </cols>
  <sheetData>
    <row r="1">
      <c r="A1" s="3" t="s">
        <v>0</v>
      </c>
      <c r="B1" s="16"/>
      <c r="C1" s="29"/>
      <c r="D1" s="13"/>
      <c r="E1" s="13"/>
      <c r="F1" s="13"/>
      <c r="G1" s="13"/>
      <c r="H1" s="13"/>
      <c r="I1" s="13"/>
      <c r="J1" s="16"/>
      <c r="K1" s="16"/>
      <c r="L1" s="3" t="s">
        <v>52</v>
      </c>
      <c r="M1" s="3" t="s">
        <v>55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>
      <c r="A2" s="3" t="s">
        <v>1</v>
      </c>
      <c r="B2" s="17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" t="s">
        <v>53</v>
      </c>
      <c r="M2" s="72" t="s">
        <v>56</v>
      </c>
      <c r="N2" s="7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>
      <c r="F3" s="13"/>
      <c r="G3" s="50"/>
      <c r="H3" s="13"/>
      <c r="I3" s="50"/>
      <c r="J3" s="13"/>
      <c r="K3" s="50"/>
      <c r="L3" s="13"/>
      <c r="M3" s="16"/>
      <c r="N3" s="16"/>
      <c r="O3" s="50"/>
      <c r="P3" s="13"/>
      <c r="Q3" s="13"/>
      <c r="R3" s="50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>
      <c r="F4" s="13"/>
      <c r="G4" s="50"/>
      <c r="H4" s="13"/>
      <c r="I4" s="50"/>
      <c r="J4" s="13"/>
      <c r="K4" s="50"/>
      <c r="L4" s="13"/>
      <c r="M4" s="16"/>
      <c r="N4" s="16"/>
      <c r="O4" s="50"/>
      <c r="P4" s="13"/>
      <c r="Q4" s="13"/>
      <c r="R4" s="50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ht="32.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0"/>
      <c r="P5" s="13"/>
      <c r="Q5" s="13"/>
      <c r="R5" s="50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ht="32.25" customHeight="true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24.6" customHeight="true">
      <c r="A7" s="6" t="s">
        <v>4</v>
      </c>
      <c r="B7" s="19" t="s">
        <v>21</v>
      </c>
      <c r="C7" s="31"/>
      <c r="D7" s="36"/>
      <c r="E7" s="19" t="s">
        <v>32</v>
      </c>
      <c r="F7" s="31"/>
      <c r="G7" s="31"/>
      <c r="H7" s="31"/>
      <c r="I7" s="31"/>
      <c r="J7" s="36"/>
      <c r="K7" s="19" t="s">
        <v>47</v>
      </c>
      <c r="L7" s="31"/>
      <c r="M7" s="31"/>
      <c r="N7" s="77"/>
    </row>
    <row r="8" ht="16.5" customHeight="true">
      <c r="A8" s="7" t="s">
        <v>5</v>
      </c>
      <c r="B8" s="20" t="s">
        <v>22</v>
      </c>
      <c r="C8" s="32" t="s">
        <v>27</v>
      </c>
      <c r="D8" s="37" t="s">
        <v>7</v>
      </c>
      <c r="E8" s="42" t="s">
        <v>33</v>
      </c>
      <c r="F8" s="44"/>
      <c r="G8" s="51" t="s">
        <v>38</v>
      </c>
      <c r="H8" s="54"/>
      <c r="I8" s="56" t="s">
        <v>43</v>
      </c>
      <c r="J8" s="60"/>
      <c r="K8" s="42" t="s">
        <v>48</v>
      </c>
      <c r="L8" s="44"/>
      <c r="M8" s="73" t="s">
        <v>57</v>
      </c>
      <c r="N8" s="19" t="s">
        <v>60</v>
      </c>
    </row>
    <row r="9">
      <c r="A9" s="8"/>
      <c r="B9" s="21"/>
      <c r="C9" s="33"/>
      <c r="D9" s="38"/>
      <c r="E9" s="23" t="s">
        <v>34</v>
      </c>
      <c r="F9" s="45" t="s">
        <v>36</v>
      </c>
      <c r="G9" s="35" t="s">
        <v>34</v>
      </c>
      <c r="H9" s="45" t="s">
        <v>36</v>
      </c>
      <c r="I9" s="57" t="s">
        <v>44</v>
      </c>
      <c r="J9" s="61"/>
      <c r="K9" s="65" t="s">
        <v>49</v>
      </c>
      <c r="L9" s="68"/>
      <c r="M9" s="74"/>
      <c r="N9" s="19"/>
    </row>
    <row r="10">
      <c r="A10" s="8"/>
      <c r="B10" s="22"/>
      <c r="C10" s="34"/>
      <c r="D10" s="39" t="s">
        <v>29</v>
      </c>
      <c r="E10" s="22"/>
      <c r="F10" s="46"/>
      <c r="G10" s="34"/>
      <c r="H10" s="46"/>
      <c r="I10" s="58" t="s">
        <v>34</v>
      </c>
      <c r="J10" s="62" t="s">
        <v>36</v>
      </c>
      <c r="K10" s="66" t="s">
        <v>34</v>
      </c>
      <c r="L10" s="69" t="s">
        <v>36</v>
      </c>
      <c r="M10" s="74"/>
      <c r="N10" s="19"/>
    </row>
    <row r="11">
      <c r="A11" s="9" t="s">
        <v>6</v>
      </c>
      <c r="B11" s="23" t="s">
        <v>23</v>
      </c>
      <c r="C11" s="35" t="s">
        <v>28</v>
      </c>
      <c r="D11" s="40" t="s">
        <v>30</v>
      </c>
      <c r="E11" s="23" t="s">
        <v>35</v>
      </c>
      <c r="F11" s="35" t="s">
        <v>37</v>
      </c>
      <c r="G11" s="35" t="s">
        <v>39</v>
      </c>
      <c r="H11" s="35" t="s">
        <v>42</v>
      </c>
      <c r="I11" s="35" t="s">
        <v>45</v>
      </c>
      <c r="J11" s="40" t="s">
        <v>46</v>
      </c>
      <c r="K11" s="23" t="s">
        <v>50</v>
      </c>
      <c r="L11" s="70" t="s">
        <v>54</v>
      </c>
      <c r="M11" s="75" t="s">
        <v>58</v>
      </c>
      <c r="N11" s="19" t="s">
        <v>61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</row>
    <row r="12" ht="22.5" customHeight="true">
      <c r="A12" s="10" t="s">
        <v>7</v>
      </c>
      <c r="B12" s="24" t="n">
        <f>B13+B14+B15+B16+B17+B18+B19+B20+B21</f>
        <v>349</v>
      </c>
      <c r="C12" s="24" t="n">
        <f>C13+C14+C15+C16+C17+C18+C19+C20+C21</f>
        <v>129</v>
      </c>
      <c r="D12" s="24" t="n">
        <f>B12+C12</f>
        <v>478</v>
      </c>
      <c r="E12" s="24" t="n">
        <f>E13+E14+E15+E16+E17+E18+E19+E20+E21</f>
        <v>331</v>
      </c>
      <c r="F12" s="47" t="n">
        <f>IF(I12=0,"0.00",E12/I12*100)</f>
        <v>100</v>
      </c>
      <c r="G12" s="52" t="n">
        <v>0</v>
      </c>
      <c r="H12" s="52" t="n">
        <v>0</v>
      </c>
      <c r="I12" s="24" t="n">
        <f>E12+G12</f>
        <v>331</v>
      </c>
      <c r="J12" s="47" t="n">
        <f>IF(D12=0,"0.00",I12/D12*100)</f>
        <v>69.2468619246862</v>
      </c>
      <c r="K12" s="24" t="n">
        <f>D12-I12</f>
        <v>147</v>
      </c>
      <c r="L12" s="47" t="n">
        <f>IF(D12=0,"0.00",K12/D12*100)</f>
        <v>30.7531380753138</v>
      </c>
      <c r="M12" s="24" t="n">
        <f>K12-N12</f>
        <v>147</v>
      </c>
      <c r="N12" s="78" t="n">
        <v>0</v>
      </c>
      <c r="O12" s="82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</row>
    <row r="13" ht="22.5" customHeight="true">
      <c r="A13" s="11" t="s">
        <v>8</v>
      </c>
      <c r="B13" s="25" t="n">
        <v>56</v>
      </c>
      <c r="C13" s="25" t="n">
        <v>23</v>
      </c>
      <c r="D13" s="25" t="n">
        <f>B13+C13</f>
        <v>79</v>
      </c>
      <c r="E13" s="25" t="n">
        <v>60</v>
      </c>
      <c r="F13" s="48" t="n">
        <f>IF(I13=0,"0.00",E13/I13*100)</f>
        <v>100</v>
      </c>
      <c r="G13" s="26" t="n">
        <v>0</v>
      </c>
      <c r="H13" s="26" t="n">
        <v>0</v>
      </c>
      <c r="I13" s="25" t="n">
        <f>E13+G13</f>
        <v>60</v>
      </c>
      <c r="J13" s="48" t="n">
        <f>IF(D13=0,"0.00",I13/D13*100)</f>
        <v>75.9493670886076</v>
      </c>
      <c r="K13" s="25" t="n">
        <f>D13-I13</f>
        <v>19</v>
      </c>
      <c r="L13" s="48" t="n">
        <f>IF(D13=0,"0.00",K13/D13*100)</f>
        <v>24.0506329113924</v>
      </c>
      <c r="M13" s="25" t="n">
        <f>K13-N13</f>
        <v>19</v>
      </c>
      <c r="N13" s="79" t="n">
        <v>0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ht="22.5" customHeight="true">
      <c r="A14" s="11" t="s">
        <v>9</v>
      </c>
      <c r="B14" s="25" t="n">
        <v>48</v>
      </c>
      <c r="C14" s="25" t="n">
        <v>0</v>
      </c>
      <c r="D14" s="25" t="n">
        <f>B14+C14</f>
        <v>48</v>
      </c>
      <c r="E14" s="25" t="n">
        <v>48</v>
      </c>
      <c r="F14" s="48" t="n">
        <f>IF(I14=0,"0.00",E14/I14*100)</f>
        <v>100</v>
      </c>
      <c r="G14" s="26" t="n">
        <v>0</v>
      </c>
      <c r="H14" s="26" t="n">
        <v>0</v>
      </c>
      <c r="I14" s="25" t="n">
        <f>E14+G14</f>
        <v>48</v>
      </c>
      <c r="J14" s="48" t="n">
        <f>IF(D14=0,"0.00",I14/D14*100)</f>
        <v>100</v>
      </c>
      <c r="K14" s="26" t="n">
        <v>0</v>
      </c>
      <c r="L14" s="26" t="n">
        <v>0</v>
      </c>
      <c r="M14" s="26" t="n">
        <v>0</v>
      </c>
      <c r="N14" s="79" t="n">
        <v>0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</row>
    <row r="15" ht="22.5" customHeight="true">
      <c r="A15" s="11" t="s">
        <v>10</v>
      </c>
      <c r="B15" s="25" t="n">
        <v>13</v>
      </c>
      <c r="C15" s="25" t="n">
        <v>2</v>
      </c>
      <c r="D15" s="25" t="n">
        <f>B15+C15</f>
        <v>15</v>
      </c>
      <c r="E15" s="25" t="n">
        <v>15</v>
      </c>
      <c r="F15" s="48" t="n">
        <f>IF(I15=0,"0.00",E15/I15*100)</f>
        <v>100</v>
      </c>
      <c r="G15" s="26" t="n">
        <v>0</v>
      </c>
      <c r="H15" s="26" t="n">
        <v>0</v>
      </c>
      <c r="I15" s="25" t="n">
        <f>E15+G15</f>
        <v>15</v>
      </c>
      <c r="J15" s="48" t="n">
        <f>IF(D15=0,"0.00",I15/D15*100)</f>
        <v>100</v>
      </c>
      <c r="K15" s="26" t="n">
        <v>0</v>
      </c>
      <c r="L15" s="26" t="n">
        <v>0</v>
      </c>
      <c r="M15" s="26" t="n">
        <v>0</v>
      </c>
      <c r="N15" s="79" t="n">
        <v>0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ht="22.5" customHeight="true">
      <c r="A16" s="11" t="s">
        <v>11</v>
      </c>
      <c r="B16" s="25" t="n">
        <v>209</v>
      </c>
      <c r="C16" s="25" t="n">
        <v>101</v>
      </c>
      <c r="D16" s="25" t="n">
        <f>B16+C16</f>
        <v>310</v>
      </c>
      <c r="E16" s="25" t="n">
        <v>183</v>
      </c>
      <c r="F16" s="48" t="n">
        <f>IF(I16=0,"0.00",E16/I16*100)</f>
        <v>100</v>
      </c>
      <c r="G16" s="26" t="n">
        <v>0</v>
      </c>
      <c r="H16" s="26" t="n">
        <v>0</v>
      </c>
      <c r="I16" s="25" t="n">
        <f>E16+G16</f>
        <v>183</v>
      </c>
      <c r="J16" s="48" t="n">
        <f>IF(D16=0,"0.00",I16/D16*100)</f>
        <v>59.0322580645161</v>
      </c>
      <c r="K16" s="25" t="n">
        <f>D16-I16</f>
        <v>127</v>
      </c>
      <c r="L16" s="48" t="n">
        <f>IF(D16=0,"0.00",K16/D16*100)</f>
        <v>40.9677419354839</v>
      </c>
      <c r="M16" s="25" t="n">
        <f>K16-N16</f>
        <v>127</v>
      </c>
      <c r="N16" s="79" t="n">
        <v>0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ht="22.5" customHeight="true">
      <c r="A17" s="11" t="s">
        <v>12</v>
      </c>
      <c r="B17" s="25" t="n">
        <v>20</v>
      </c>
      <c r="C17" s="25" t="n">
        <v>2</v>
      </c>
      <c r="D17" s="25" t="n">
        <f>B17+C17</f>
        <v>22</v>
      </c>
      <c r="E17" s="25" t="n">
        <v>21</v>
      </c>
      <c r="F17" s="48" t="n">
        <f>IF(I17=0,"0.00",E17/I17*100)</f>
        <v>100</v>
      </c>
      <c r="G17" s="26" t="n">
        <v>0</v>
      </c>
      <c r="H17" s="26" t="n">
        <v>0</v>
      </c>
      <c r="I17" s="25" t="n">
        <f>E17+G17</f>
        <v>21</v>
      </c>
      <c r="J17" s="48" t="n">
        <f>IF(D17=0,"0.00",I17/D17*100)</f>
        <v>95.4545454545455</v>
      </c>
      <c r="K17" s="25" t="n">
        <f>D17-I17</f>
        <v>1</v>
      </c>
      <c r="L17" s="48" t="n">
        <f>IF(D17=0,"0.00",K17/D17*100)</f>
        <v>4.54545454545455</v>
      </c>
      <c r="M17" s="25" t="n">
        <f>K17-N17</f>
        <v>1</v>
      </c>
      <c r="N17" s="79" t="n">
        <v>0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ht="22.5" customHeight="true">
      <c r="A18" s="11" t="s">
        <v>13</v>
      </c>
      <c r="B18" s="25" t="n">
        <v>3</v>
      </c>
      <c r="C18" s="25" t="n">
        <v>1</v>
      </c>
      <c r="D18" s="25" t="n">
        <f>B18+C18</f>
        <v>4</v>
      </c>
      <c r="E18" s="25" t="n">
        <v>4</v>
      </c>
      <c r="F18" s="48" t="n">
        <f>IF(I18=0,"0.00",E18/I18*100)</f>
        <v>100</v>
      </c>
      <c r="G18" s="26" t="n">
        <v>0</v>
      </c>
      <c r="H18" s="26" t="n">
        <v>0</v>
      </c>
      <c r="I18" s="25" t="n">
        <f>E18+G18</f>
        <v>4</v>
      </c>
      <c r="J18" s="48" t="n">
        <f>IF(D18=0,"0.00",I18/D18*100)</f>
        <v>100</v>
      </c>
      <c r="K18" s="26" t="n">
        <v>0</v>
      </c>
      <c r="L18" s="26" t="n">
        <v>0</v>
      </c>
      <c r="M18" s="26" t="n">
        <v>0</v>
      </c>
      <c r="N18" s="79" t="n">
        <v>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</row>
    <row r="19" ht="22.5" customHeight="true">
      <c r="A19" s="11" t="s">
        <v>14</v>
      </c>
      <c r="B19" s="26" t="n">
        <v>0</v>
      </c>
      <c r="C19" s="26" t="n">
        <v>0</v>
      </c>
      <c r="D19" s="26" t="n">
        <v>0</v>
      </c>
      <c r="E19" s="26" t="n"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79" t="n">
        <v>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ht="22.5" customHeight="true">
      <c r="A20" s="11" t="s">
        <v>15</v>
      </c>
      <c r="B20" s="26" t="n">
        <v>0</v>
      </c>
      <c r="C20" s="26" t="n">
        <v>0</v>
      </c>
      <c r="D20" s="26" t="n">
        <v>0</v>
      </c>
      <c r="E20" s="26" t="n"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26" t="n">
        <v>0</v>
      </c>
      <c r="N20" s="79" t="n">
        <v>0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ht="22.5" customHeight="true">
      <c r="A21" s="11" t="s">
        <v>16</v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0</v>
      </c>
      <c r="I21" s="26" t="n">
        <v>0</v>
      </c>
      <c r="J21" s="26" t="n">
        <v>0</v>
      </c>
      <c r="K21" s="26" t="n">
        <v>0</v>
      </c>
      <c r="L21" s="26" t="n">
        <v>0</v>
      </c>
      <c r="M21" s="26" t="n">
        <v>0</v>
      </c>
      <c r="N21" s="79" t="n">
        <v>0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ht="22.5" customHeight="true">
      <c r="A22" s="12"/>
      <c r="B22" s="27"/>
      <c r="C22" s="27"/>
      <c r="D22" s="27"/>
      <c r="E22" s="27"/>
      <c r="F22" s="49"/>
      <c r="G22" s="27"/>
      <c r="H22" s="49"/>
      <c r="I22" s="27"/>
      <c r="J22" s="49"/>
      <c r="K22" s="27"/>
      <c r="L22" s="49"/>
      <c r="M22" s="49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>
      <c r="A23" s="13"/>
      <c r="B23" s="13"/>
      <c r="C23" s="13"/>
      <c r="D23" s="13"/>
      <c r="E23" s="13"/>
      <c r="F23" s="13"/>
      <c r="G23" s="13"/>
      <c r="H23" s="13"/>
      <c r="I23" s="59"/>
      <c r="J23" s="63"/>
      <c r="K23" s="13"/>
      <c r="L23" s="13"/>
      <c r="M23" s="41" t="s">
        <v>59</v>
      </c>
      <c r="N23" s="41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>
      <c r="A24" s="13"/>
      <c r="B24" s="13"/>
      <c r="C24" s="13"/>
      <c r="D24" s="13"/>
      <c r="E24" s="13"/>
      <c r="F24" s="13"/>
      <c r="G24" s="13"/>
      <c r="H24" s="13"/>
      <c r="I24" s="59"/>
      <c r="J24" s="63"/>
      <c r="K24" s="13"/>
      <c r="L24" s="13"/>
      <c r="M24" s="13"/>
      <c r="N24" s="13"/>
      <c r="O24" s="16"/>
      <c r="P24" s="16"/>
      <c r="Q24" s="16"/>
      <c r="R24" s="16"/>
      <c r="S24" s="16"/>
      <c r="T24" s="16"/>
      <c r="U24" s="16"/>
      <c r="V24" s="16"/>
      <c r="W24" s="16"/>
      <c r="X24" s="13"/>
      <c r="Y24" s="13"/>
      <c r="Z24" s="13"/>
      <c r="AA24" s="13"/>
    </row>
    <row r="25">
      <c r="A25" s="14" t="s">
        <v>17</v>
      </c>
      <c r="B25" s="14"/>
      <c r="C25" s="14"/>
      <c r="D25" s="41" t="s">
        <v>31</v>
      </c>
      <c r="E25" s="41"/>
      <c r="F25" s="13"/>
      <c r="G25" s="41" t="s">
        <v>40</v>
      </c>
      <c r="H25" s="41"/>
      <c r="I25" s="13"/>
      <c r="J25" s="64"/>
      <c r="K25" s="14" t="s">
        <v>51</v>
      </c>
      <c r="L25" s="14"/>
      <c r="M25" s="14"/>
      <c r="N25" s="14"/>
      <c r="O25" s="16"/>
      <c r="P25" s="16"/>
      <c r="Q25" s="16"/>
      <c r="R25" s="16"/>
      <c r="S25" s="16"/>
      <c r="T25" s="59"/>
      <c r="U25" s="16"/>
      <c r="V25" s="16"/>
      <c r="W25" s="16"/>
      <c r="X25" s="13"/>
      <c r="Y25" s="13"/>
      <c r="Z25" s="13"/>
      <c r="AA25" s="13"/>
    </row>
    <row r="26">
      <c r="A26" s="14"/>
      <c r="B26" s="14"/>
      <c r="C26" s="14"/>
      <c r="D26" s="14"/>
      <c r="E26" s="14"/>
      <c r="F26" s="13"/>
      <c r="G26" s="14"/>
      <c r="H26" s="14"/>
      <c r="I26" s="13"/>
      <c r="J26" s="55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>
      <c r="A27" s="14"/>
      <c r="B27" s="14"/>
      <c r="C27" s="14"/>
      <c r="D27" s="14"/>
      <c r="E27" s="14"/>
      <c r="F27" s="13"/>
      <c r="G27" s="41" t="s">
        <v>41</v>
      </c>
      <c r="H27" s="41"/>
      <c r="I27" s="13"/>
      <c r="J27" s="55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>
      <c r="A28" s="14"/>
      <c r="B28" s="14"/>
      <c r="C28" s="14"/>
      <c r="D28" s="14"/>
      <c r="E28" s="14"/>
      <c r="F28" s="41"/>
      <c r="G28" s="41"/>
      <c r="H28" s="55"/>
      <c r="I28" s="14"/>
      <c r="J28" s="55"/>
      <c r="K28" s="14"/>
      <c r="L28" s="14"/>
      <c r="M28" s="14"/>
      <c r="N28" s="14"/>
      <c r="O28" s="16"/>
      <c r="P28" s="16"/>
      <c r="Q28" s="16"/>
      <c r="R28" s="16"/>
      <c r="S28" s="16"/>
      <c r="T28" s="16"/>
      <c r="U28" s="16"/>
      <c r="V28" s="16"/>
      <c r="W28" s="16"/>
      <c r="X28" s="13"/>
      <c r="Y28" s="13"/>
      <c r="Z28" s="13"/>
      <c r="AA28" s="13"/>
    </row>
    <row r="29">
      <c r="A29" s="15" t="s">
        <v>18</v>
      </c>
      <c r="B29" s="28" t="s">
        <v>24</v>
      </c>
      <c r="C29" s="28"/>
      <c r="D29" s="15"/>
      <c r="E29" s="43"/>
      <c r="F29" s="15"/>
      <c r="G29" s="53"/>
      <c r="H29" s="15"/>
      <c r="I29" s="53"/>
      <c r="J29" s="15"/>
      <c r="K29" s="67"/>
      <c r="L29" s="71"/>
      <c r="M29" s="15"/>
      <c r="N29" s="15"/>
      <c r="O29" s="83"/>
      <c r="P29" s="84"/>
      <c r="Q29" s="84"/>
      <c r="R29" s="85"/>
      <c r="S29" s="84"/>
      <c r="T29" s="84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</row>
    <row r="30">
      <c r="A30" s="15" t="s">
        <v>19</v>
      </c>
      <c r="B30" s="28" t="s">
        <v>25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85"/>
      <c r="S30" s="84"/>
      <c r="T30" s="84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</row>
    <row r="31" ht="32.25" customHeight="true">
      <c r="A31" s="13"/>
      <c r="B31" s="13"/>
      <c r="C31" s="13"/>
      <c r="D31" s="13"/>
      <c r="E31" s="13"/>
      <c r="F31" s="50"/>
      <c r="G31" s="13"/>
      <c r="H31" s="50"/>
      <c r="I31" s="13"/>
      <c r="J31" s="50"/>
      <c r="K31" s="13"/>
      <c r="L31" s="50"/>
      <c r="M31" s="13"/>
      <c r="N31" s="13"/>
    </row>
    <row r="32">
      <c r="A32" s="13"/>
      <c r="B32" s="13"/>
      <c r="C32" s="13"/>
      <c r="D32" s="13"/>
      <c r="E32" s="13"/>
      <c r="F32" s="50"/>
      <c r="G32" s="13"/>
      <c r="H32" s="50"/>
      <c r="I32" s="13"/>
      <c r="J32" s="50"/>
      <c r="K32" s="13"/>
      <c r="L32" s="50"/>
      <c r="M32" s="13"/>
      <c r="N32" s="13"/>
    </row>
    <row r="33">
      <c r="A33" s="13"/>
      <c r="B33" s="13"/>
      <c r="C33" s="13"/>
      <c r="D33" s="13"/>
      <c r="E33" s="13"/>
      <c r="F33" s="50"/>
      <c r="G33" s="13"/>
      <c r="H33" s="50"/>
      <c r="I33" s="13"/>
      <c r="J33" s="50"/>
      <c r="K33" s="13"/>
      <c r="L33" s="50"/>
      <c r="M33" s="13"/>
      <c r="N33" s="13"/>
    </row>
    <row r="34" ht="12" customHeight="true">
      <c r="A34" s="13"/>
      <c r="B34" s="13"/>
      <c r="C34" s="13"/>
      <c r="D34" s="13"/>
      <c r="E34" s="13"/>
      <c r="F34" s="50"/>
      <c r="G34" s="13"/>
      <c r="H34" s="50"/>
      <c r="I34" s="13"/>
      <c r="J34" s="50"/>
      <c r="K34" s="13"/>
      <c r="L34" s="50"/>
      <c r="M34" s="13"/>
      <c r="N34" s="13"/>
    </row>
    <row r="35">
      <c r="A35" s="13"/>
      <c r="B35" s="13"/>
      <c r="C35" s="13"/>
      <c r="D35" s="13"/>
      <c r="E35" s="13"/>
      <c r="F35" s="50"/>
      <c r="G35" s="13"/>
      <c r="H35" s="50"/>
      <c r="I35" s="13"/>
      <c r="J35" s="50"/>
      <c r="K35" s="13"/>
      <c r="L35" s="50"/>
      <c r="M35" s="13"/>
      <c r="N35" s="13"/>
    </row>
    <row r="36">
      <c r="B36" s="13" t="s">
        <v>26</v>
      </c>
      <c r="C36" s="13"/>
      <c r="D36" s="13"/>
      <c r="E36" s="13"/>
      <c r="F36" s="50"/>
      <c r="G36" s="13"/>
      <c r="H36" s="50"/>
      <c r="I36" s="13"/>
      <c r="J36" s="50"/>
      <c r="K36" s="13"/>
      <c r="L36" s="50"/>
      <c r="M36" s="13"/>
      <c r="N36" s="13"/>
    </row>
    <row r="37">
      <c r="B37" s="13"/>
      <c r="C37" s="13"/>
      <c r="D37" s="13"/>
      <c r="E37" s="13"/>
      <c r="F37" s="50"/>
      <c r="G37" s="13"/>
      <c r="H37" s="50"/>
      <c r="I37" s="13"/>
      <c r="J37" s="50"/>
      <c r="K37" s="13"/>
      <c r="L37" s="50"/>
      <c r="M37" s="13"/>
      <c r="N37" s="13"/>
    </row>
    <row r="79983" ht="22.5" customHeight="true"/>
    <row r="79984" ht="22.5" customHeight="true"/>
    <row r="79985" ht="22.5" customHeight="true"/>
    <row r="79986" ht="22.5" customHeight="true"/>
    <row r="79987" ht="22.5" customHeight="true"/>
    <row r="79988" ht="22.5" customHeight="true"/>
    <row r="79989" ht="22.5" customHeight="true"/>
    <row r="79990" ht="22.5" customHeight="true"/>
    <row r="79991" ht="22.5" customHeight="true"/>
    <row r="79992" ht="22.5" customHeight="true"/>
    <row r="79993" ht="22.5" customHeight="true"/>
    <row r="79994" ht="22.5" customHeight="true"/>
    <row r="79995" ht="22.5" customHeight="true"/>
  </sheetData>
  <mergeCells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G27:H27"/>
    <mergeCell ref="G25:H25"/>
    <mergeCell ref="M23:N23"/>
    <mergeCell ref="K8:L8"/>
    <mergeCell ref="M8:M10"/>
    <mergeCell ref="N8:N10"/>
    <mergeCell ref="K9:L9"/>
    <mergeCell ref="I8:J8"/>
  </mergeCells>
  <pageMargins bottom="0.748031496062992" footer="0.31496062992126" header="0.31496062992126" left="0.708661417322835" right="0.38" top="0.748031496062992"/>
  <pageSetup paperSize="9" orientation="landscape" fitToHeight="0" fitToWidth="0" scale="53"/>
</worksheet>
</file>